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1.xml" ContentType="application/vnd.openxmlformats-officedocument.themeOverrid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2.xml" ContentType="application/vnd.openxmlformats-officedocument.themeOverrid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3.xml" ContentType="application/vnd.openxmlformats-officedocument.themeOverrid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theme/themeOverride4.xml" ContentType="application/vnd.openxmlformats-officedocument.themeOverrid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theme/themeOverride5.xml" ContentType="application/vnd.openxmlformats-officedocument.themeOverrid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theme/themeOverride6.xml" ContentType="application/vnd.openxmlformats-officedocument.themeOverrid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theme/themeOverride7.xml" ContentType="application/vnd.openxmlformats-officedocument.themeOverrid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theme/themeOverride8.xml" ContentType="application/vnd.openxmlformats-officedocument.themeOverrid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theme/themeOverride9.xml" ContentType="application/vnd.openxmlformats-officedocument.themeOverrid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theme/themeOverride10.xml" ContentType="application/vnd.openxmlformats-officedocument.themeOverrid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theme/themeOverride11.xml" ContentType="application/vnd.openxmlformats-officedocument.themeOverrid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theme/themeOverride12.xml" ContentType="application/vnd.openxmlformats-officedocument.themeOverrid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theme/themeOverride13.xml" ContentType="application/vnd.openxmlformats-officedocument.themeOverrid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theme/themeOverride14.xml" ContentType="application/vnd.openxmlformats-officedocument.themeOverride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pivotTables/pivotTable7.xml" ContentType="application/vnd.openxmlformats-officedocument.spreadsheetml.pivotTable+xml"/>
  <Override PartName="/xl/pivotTables/pivotTable8.xml" ContentType="application/vnd.openxmlformats-officedocument.spreadsheetml.pivotTable+xml"/>
  <Override PartName="/xl/pivotTables/pivotTable9.xml" ContentType="application/vnd.openxmlformats-officedocument.spreadsheetml.pivotTable+xml"/>
  <Override PartName="/xl/pivotTables/pivotTable10.xml" ContentType="application/vnd.openxmlformats-officedocument.spreadsheetml.pivotTable+xml"/>
  <Override PartName="/xl/pivotTables/pivotTable11.xml" ContentType="application/vnd.openxmlformats-officedocument.spreadsheetml.pivotTable+xml"/>
  <Override PartName="/xl/pivotTables/pivotTable12.xml" ContentType="application/vnd.openxmlformats-officedocument.spreadsheetml.pivotTable+xml"/>
  <Override PartName="/xl/pivotTables/pivotTable13.xml" ContentType="application/vnd.openxmlformats-officedocument.spreadsheetml.pivotTable+xml"/>
  <Override PartName="/xl/pivotTables/pivotTable14.xml" ContentType="application/vnd.openxmlformats-officedocument.spreadsheetml.pivotTable+xml"/>
  <Override PartName="/xl/pivotTables/pivotTable15.xml" ContentType="application/vnd.openxmlformats-officedocument.spreadsheetml.pivotTable+xml"/>
  <Override PartName="/xl/pivotTables/pivotTable16.xml" ContentType="application/vnd.openxmlformats-officedocument.spreadsheetml.pivotTable+xml"/>
  <Override PartName="/xl/pivotTables/pivotTable17.xml" ContentType="application/vnd.openxmlformats-officedocument.spreadsheetml.pivotTable+xml"/>
  <Override PartName="/xl/drawings/drawing2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theme/themeOverride15.xml" ContentType="application/vnd.openxmlformats-officedocument.themeOverrid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theme/themeOverride16.xml" ContentType="application/vnd.openxmlformats-officedocument.themeOverrid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theme/themeOverride17.xml" ContentType="application/vnd.openxmlformats-officedocument.themeOverrid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theme/themeOverride18.xml" ContentType="application/vnd.openxmlformats-officedocument.themeOverrid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theme/themeOverride19.xml" ContentType="application/vnd.openxmlformats-officedocument.themeOverrid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theme/themeOverride20.xml" ContentType="application/vnd.openxmlformats-officedocument.themeOverrid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theme/themeOverride21.xml" ContentType="application/vnd.openxmlformats-officedocument.themeOverrid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theme/themeOverride22.xml" ContentType="application/vnd.openxmlformats-officedocument.themeOverride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theme/themeOverride23.xml" ContentType="application/vnd.openxmlformats-officedocument.themeOverride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theme/themeOverride24.xml" ContentType="application/vnd.openxmlformats-officedocument.themeOverride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theme/themeOverride25.xml" ContentType="application/vnd.openxmlformats-officedocument.themeOverride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theme/themeOverride26.xml" ContentType="application/vnd.openxmlformats-officedocument.themeOverride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theme/themeOverride27.xml" ContentType="application/vnd.openxmlformats-officedocument.themeOverride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theme/themeOverride28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C:\Users\jmampel\Downloads\"/>
    </mc:Choice>
  </mc:AlternateContent>
  <bookViews>
    <workbookView xWindow="-120" yWindow="-120" windowWidth="29040" windowHeight="17640"/>
  </bookViews>
  <sheets>
    <sheet name="Resum Despesa" sheetId="4" r:id="rId1"/>
    <sheet name="BD" sheetId="1" r:id="rId2"/>
    <sheet name="tablas" sheetId="2" state="hidden" r:id="rId3"/>
  </sheets>
  <calcPr calcId="191028"/>
  <pivotCaches>
    <pivotCache cacheId="3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S3" i="2" l="1"/>
  <c r="CM3" i="2"/>
  <c r="CG3" i="2"/>
  <c r="CA3" i="2"/>
  <c r="BO3" i="2"/>
  <c r="BI3" i="2"/>
  <c r="CS4" i="2"/>
  <c r="CR4" i="2"/>
  <c r="CR1" i="2"/>
  <c r="CM4" i="2"/>
  <c r="CL4" i="2"/>
  <c r="CL1" i="2"/>
  <c r="CG4" i="2"/>
  <c r="CF4" i="2"/>
  <c r="CF1" i="2"/>
  <c r="CA4" i="2"/>
  <c r="BZ4" i="2"/>
  <c r="BU5" i="2"/>
  <c r="BT5" i="2"/>
  <c r="BU4" i="2"/>
  <c r="BT4" i="2"/>
  <c r="BO4" i="2"/>
  <c r="BN4" i="2"/>
  <c r="BI4" i="2"/>
  <c r="BH4" i="2"/>
  <c r="BC6" i="2"/>
  <c r="BB6" i="2"/>
  <c r="BC5" i="2"/>
  <c r="BB5" i="2"/>
  <c r="BC4" i="2"/>
  <c r="BB4" i="2"/>
  <c r="AW6" i="2"/>
  <c r="AV6" i="2"/>
  <c r="AW5" i="2"/>
  <c r="AV5" i="2"/>
  <c r="AW4" i="2"/>
  <c r="AV4" i="2"/>
  <c r="AQ7" i="2"/>
  <c r="AP7" i="2"/>
  <c r="AQ6" i="2"/>
  <c r="AP6" i="2"/>
  <c r="AQ5" i="2"/>
  <c r="AP5" i="2"/>
  <c r="AQ4" i="2"/>
  <c r="AP4" i="2"/>
  <c r="AK7" i="2"/>
  <c r="AJ7" i="2"/>
  <c r="AK6" i="2"/>
  <c r="AJ6" i="2"/>
  <c r="AK5" i="2"/>
  <c r="AJ5" i="2"/>
  <c r="AK4" i="2"/>
  <c r="AJ4" i="2"/>
  <c r="AE6" i="2"/>
  <c r="AD6" i="2"/>
  <c r="AE5" i="2"/>
  <c r="AD5" i="2"/>
  <c r="AE4" i="2"/>
  <c r="AD4" i="2"/>
  <c r="Y6" i="2"/>
  <c r="X6" i="2"/>
  <c r="Y5" i="2"/>
  <c r="X5" i="2"/>
  <c r="Y4" i="2"/>
  <c r="X4" i="2"/>
  <c r="S5" i="2"/>
  <c r="S6" i="2"/>
  <c r="S7" i="2"/>
  <c r="S4" i="2"/>
  <c r="R5" i="2"/>
  <c r="R6" i="2"/>
  <c r="R7" i="2"/>
  <c r="R4" i="2"/>
  <c r="K15" i="2"/>
  <c r="K16" i="2"/>
  <c r="K17" i="2"/>
  <c r="D5" i="2"/>
  <c r="D6" i="2"/>
  <c r="D7" i="2"/>
  <c r="CS1" i="2"/>
  <c r="CM1" i="2"/>
  <c r="CG1" i="2"/>
  <c r="L15" i="2"/>
  <c r="M15" i="2"/>
  <c r="L16" i="2"/>
  <c r="M17" i="2"/>
  <c r="M16" i="2"/>
  <c r="L17" i="2"/>
  <c r="BZ1" i="2" l="1"/>
  <c r="K14" i="2"/>
  <c r="BT1" i="2"/>
  <c r="BN1" i="2"/>
  <c r="BH1" i="2"/>
  <c r="BB1" i="2"/>
  <c r="AV1" i="2"/>
  <c r="AP1" i="2"/>
  <c r="AJ1" i="2"/>
  <c r="AD1" i="2"/>
  <c r="X1" i="2"/>
  <c r="R1" i="2"/>
  <c r="K5" i="2"/>
  <c r="K6" i="2"/>
  <c r="K7" i="2"/>
  <c r="K8" i="2"/>
  <c r="K9" i="2"/>
  <c r="K10" i="2"/>
  <c r="K11" i="2"/>
  <c r="K12" i="2"/>
  <c r="K13" i="2"/>
  <c r="K4" i="2"/>
  <c r="D4" i="2"/>
  <c r="M7" i="2"/>
  <c r="E6" i="2"/>
  <c r="L4" i="2"/>
  <c r="S1" i="2"/>
  <c r="M5" i="2"/>
  <c r="L10" i="2"/>
  <c r="L7" i="2"/>
  <c r="F4" i="2"/>
  <c r="M10" i="2"/>
  <c r="F7" i="2"/>
  <c r="L8" i="2"/>
  <c r="M8" i="2"/>
  <c r="L12" i="2"/>
  <c r="M4" i="2"/>
  <c r="AE1" i="2"/>
  <c r="AQ1" i="2"/>
  <c r="E4" i="2"/>
  <c r="L6" i="2"/>
  <c r="M13" i="2"/>
  <c r="M12" i="2"/>
  <c r="CA1" i="2"/>
  <c r="L11" i="2"/>
  <c r="M14" i="2"/>
  <c r="BU1" i="2"/>
  <c r="L14" i="2"/>
  <c r="F5" i="2"/>
  <c r="L5" i="2"/>
  <c r="L13" i="2"/>
  <c r="AW1" i="2"/>
  <c r="E5" i="2"/>
  <c r="M9" i="2"/>
  <c r="E7" i="2"/>
  <c r="B27" i="2"/>
  <c r="L9" i="2"/>
  <c r="AK1" i="2"/>
  <c r="Y1" i="2"/>
  <c r="BC1" i="2"/>
  <c r="BI1" i="2"/>
  <c r="M6" i="2"/>
  <c r="M11" i="2"/>
  <c r="F6" i="2"/>
  <c r="BO1" i="2"/>
</calcChain>
</file>

<file path=xl/sharedStrings.xml><?xml version="1.0" encoding="utf-8"?>
<sst xmlns="http://schemas.openxmlformats.org/spreadsheetml/2006/main" count="794" uniqueCount="113">
  <si>
    <t>Nom de la campanya</t>
  </si>
  <si>
    <t>Suport de difusió</t>
  </si>
  <si>
    <t>Mitjà</t>
  </si>
  <si>
    <t>Despesa</t>
  </si>
  <si>
    <t>Explicació</t>
  </si>
  <si>
    <t>Mes</t>
  </si>
  <si>
    <t>Difusió de les activitats i programació cultural</t>
  </si>
  <si>
    <t>Anunci a una plana</t>
  </si>
  <si>
    <t>Som Mollet</t>
  </si>
  <si>
    <t>Difusió del recorregut de la cavalcada de Reis</t>
  </si>
  <si>
    <t>gener</t>
  </si>
  <si>
    <t>Difusió de la programació de festa major de Sant Vicenç</t>
  </si>
  <si>
    <t>Mollet Viu</t>
  </si>
  <si>
    <t>Difusió de la programació de Carnaval</t>
  </si>
  <si>
    <t>febrer</t>
  </si>
  <si>
    <t>Campanyes institucionals i de promoció de la ciutat</t>
  </si>
  <si>
    <t>Mollet a Mà</t>
  </si>
  <si>
    <t>Difusió de la campanya de l'obligació de posar aigua al pipí dels gossos</t>
  </si>
  <si>
    <t>Difusió del programa d'alcaldessa als barris</t>
  </si>
  <si>
    <t>Difusió del programa d'Arts i Escena</t>
  </si>
  <si>
    <t>Mitja plana</t>
  </si>
  <si>
    <t>Difusió de la festa de l'arbre i la biodiversitat</t>
  </si>
  <si>
    <t>Programació 8M</t>
  </si>
  <si>
    <t>març</t>
  </si>
  <si>
    <t>Difusió de la festa de l'arbre i la biodiversitat(2)</t>
  </si>
  <si>
    <t>Difusió de la festa de l'arbre i la biodiversitat (2)</t>
  </si>
  <si>
    <t>Difusió dels serveis de neteja i voluminosos</t>
  </si>
  <si>
    <t>Què va a cada contenidor</t>
  </si>
  <si>
    <t>Difusió de la festa de l'arbre i la biodiversitat(3)</t>
  </si>
  <si>
    <t>abril</t>
  </si>
  <si>
    <t>Difusió de la festa de l'arbre i la biodiversitat (3)</t>
  </si>
  <si>
    <t>Difusió de la MITMO</t>
  </si>
  <si>
    <t>Som Granollers</t>
  </si>
  <si>
    <t>Faldó</t>
  </si>
  <si>
    <t>El 9 Nou</t>
  </si>
  <si>
    <t>una plana</t>
  </si>
  <si>
    <t>difusió digital</t>
  </si>
  <si>
    <t>La Ciutat</t>
  </si>
  <si>
    <t>xarxes socials</t>
  </si>
  <si>
    <t>Facebook</t>
  </si>
  <si>
    <t>Vídeo</t>
  </si>
  <si>
    <t>Vallès Visió</t>
  </si>
  <si>
    <t>Difusío del servei de trastos vells i del servei de neteja</t>
  </si>
  <si>
    <t>Fem Turisme</t>
  </si>
  <si>
    <t>fer difusíó de les activitats i festivitats més importants de la ciutat</t>
  </si>
  <si>
    <t>anual</t>
  </si>
  <si>
    <t>Festa Catalunya</t>
  </si>
  <si>
    <t>Fer difusió de les activitats i programació organitzades a l'entorn de Sant Jordi</t>
  </si>
  <si>
    <t>Promoció Comercial</t>
  </si>
  <si>
    <t>Promocionar Mollet és Fira per a que comerços i empreses es puguin apuntar a participar</t>
  </si>
  <si>
    <t>Difusió del programa Sentim-nos BÉ</t>
  </si>
  <si>
    <t>esquela</t>
  </si>
  <si>
    <t>Esquela per la defunció de la distinció cívica Pilar Molins</t>
  </si>
  <si>
    <t>Difusió de l'acte institucional Amical Mauthausen i de la Festa Verda i de la Biodiversitat</t>
  </si>
  <si>
    <t>maig</t>
  </si>
  <si>
    <t>Grans Activitats de Ciutat</t>
  </si>
  <si>
    <t>Difusio del festival artístic Pintalis</t>
  </si>
  <si>
    <t>Difusió de les activitats de Mollet és Fira</t>
  </si>
  <si>
    <t>Difusió de les activitats del Festival de teatre i arts escéniques L'Arlequí</t>
  </si>
  <si>
    <t>juny</t>
  </si>
  <si>
    <t>faldó</t>
  </si>
  <si>
    <t>agost</t>
  </si>
  <si>
    <t>Difució de les activitats del Dia Internacional dels Museus</t>
  </si>
  <si>
    <t>Difusció de les activitats del Dia Internacional dels Museus</t>
  </si>
  <si>
    <t>Anunci i banner web click a mà</t>
  </si>
  <si>
    <t>Difusió  programació 8M i acte del Centre d'Estudis per la Democràcia al Som Mollet edició 1009</t>
  </si>
  <si>
    <t>Difusió de Sant Joan a Mollet (activitats i horari llançament petards)</t>
  </si>
  <si>
    <t>Difusió</t>
  </si>
  <si>
    <t>promoció del festival Mollet Music Week</t>
  </si>
  <si>
    <t>juliol</t>
  </si>
  <si>
    <t>Ràdio Flaixbac</t>
  </si>
  <si>
    <t>El Periodico</t>
  </si>
  <si>
    <t>Imatge a les marquesines</t>
  </si>
  <si>
    <t>Alpha publicitat exterior</t>
  </si>
  <si>
    <t>Anuncis digitals</t>
  </si>
  <si>
    <t>Difusió de la Festa Major de Mollet</t>
  </si>
  <si>
    <t>La ciutat</t>
  </si>
  <si>
    <t>Difusió de l'acte institucional de l'Onze de Setembre</t>
  </si>
  <si>
    <t>setembre</t>
  </si>
  <si>
    <t>Difusió de les activitats de la 40a Fira d'Artesans de Mollet</t>
  </si>
  <si>
    <t>Difusió de les activitat del Sona Mollet</t>
  </si>
  <si>
    <t>octubre</t>
  </si>
  <si>
    <t>falca</t>
  </si>
  <si>
    <t>Grup Godó</t>
  </si>
  <si>
    <t>set-oct</t>
  </si>
  <si>
    <t>35è aniversari el 9 Nou i Vila del Llibre</t>
  </si>
  <si>
    <t>Anunci mitja plana</t>
  </si>
  <si>
    <t>Difusió acte d'ofrena floral a Lluís Companys i a les víctimes del franquisme.</t>
  </si>
  <si>
    <t>Difusió de les activitats de Mollet, Vila del Llibre</t>
  </si>
  <si>
    <t>Esquela per la defunció de l'exregidor Feliu Guillaumes</t>
  </si>
  <si>
    <t>Platea Mollet, programació estable de teatre</t>
  </si>
  <si>
    <t>novembre</t>
  </si>
  <si>
    <t>Alcaldessa als barris, estació del nord</t>
  </si>
  <si>
    <t>Jornades del CEM, 170 anys ferrocarril</t>
  </si>
  <si>
    <t>Esquela per la defunció  Andreu Llargués Claverol, distinció cívica</t>
  </si>
  <si>
    <t>Alcaldessa als barris, Santa Rosa</t>
  </si>
  <si>
    <t>Difusió de la programació del 25 N</t>
  </si>
  <si>
    <t>Difusió de la programació de la Festa de la Infància</t>
  </si>
  <si>
    <t xml:space="preserve">Difusió a la ciutadania del nou pla de voreres </t>
  </si>
  <si>
    <t>Difusió de la jornada dels DDHH organitzada pel Síndic Personer</t>
  </si>
  <si>
    <t>desembre</t>
  </si>
  <si>
    <t>Publireportatge de les inversions a la via pública</t>
  </si>
  <si>
    <t>Alcaldessa als barris, barri del Centre</t>
  </si>
  <si>
    <t>Difusió de la programació nadalenca i les activitats comercials</t>
  </si>
  <si>
    <t>Etiquetas de fila</t>
  </si>
  <si>
    <t>Suma de Despesa</t>
  </si>
  <si>
    <t>Suma de Despesa2</t>
  </si>
  <si>
    <t>Nom de camapanya</t>
  </si>
  <si>
    <t>Total general</t>
  </si>
  <si>
    <t>si solo hay un valor, me obliga a poner BH3 y BI3</t>
  </si>
  <si>
    <t>Esto me sirve para "acortar los nombres"; inicia en R4</t>
  </si>
  <si>
    <t>C. Instituc. i Prom. Ciutat</t>
  </si>
  <si>
    <t>Dif. Activit i Prog. Cultural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</si>
</sst>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€&quot;_-;\-* #,##0.00\ &quot;€&quot;_-;_-* &quot;-&quot;??\ &quot;€&quot;_-;_-@_-"/>
    <numFmt numFmtId="164" formatCode="#,##0.00\ &quot;€&quot;"/>
    <numFmt numFmtId="165" formatCode="_-* #,##0\ &quot;€&quot;_-;\-* #,##0\ &quot;€&quot;_-;_-* &quot;-&quot;??\ &quot;€&quot;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 Black"/>
      <family val="2"/>
    </font>
    <font>
      <sz val="9"/>
      <color theme="1"/>
      <name val="Arial Black"/>
    </font>
    <font>
      <b/>
      <sz val="9"/>
      <color theme="1"/>
      <name val="Arial Black"/>
    </font>
    <font>
      <sz val="9"/>
      <color rgb="FFFF0000"/>
      <name val="Arial Black"/>
      <family val="2"/>
    </font>
  </fonts>
  <fills count="6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4" tint="0.39997558519241921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9">
    <xf numFmtId="0" fontId="0" fillId="0" borderId="0" xfId="0"/>
    <xf numFmtId="0" fontId="2" fillId="2" borderId="0" xfId="0" applyFont="1" applyFill="1" applyAlignment="1">
      <alignment horizontal="left" vertical="center"/>
    </xf>
    <xf numFmtId="0" fontId="4" fillId="0" borderId="0" xfId="0" applyFont="1"/>
    <xf numFmtId="165" fontId="4" fillId="0" borderId="0" xfId="0" applyNumberFormat="1" applyFont="1"/>
    <xf numFmtId="9" fontId="4" fillId="0" borderId="0" xfId="0" applyNumberFormat="1" applyFont="1"/>
    <xf numFmtId="9" fontId="4" fillId="0" borderId="0" xfId="2" applyFont="1"/>
    <xf numFmtId="0" fontId="0" fillId="3" borderId="0" xfId="0" applyFill="1"/>
    <xf numFmtId="0" fontId="5" fillId="0" borderId="0" xfId="0" pivotButton="1" applyFont="1"/>
    <xf numFmtId="0" fontId="5" fillId="0" borderId="0" xfId="0" applyFont="1"/>
    <xf numFmtId="165" fontId="5" fillId="0" borderId="0" xfId="0" applyNumberFormat="1" applyFont="1"/>
    <xf numFmtId="165" fontId="6" fillId="4" borderId="1" xfId="0" applyNumberFormat="1" applyFont="1" applyFill="1" applyBorder="1"/>
    <xf numFmtId="0" fontId="5" fillId="0" borderId="0" xfId="0" applyFont="1" applyAlignment="1">
      <alignment horizontal="left"/>
    </xf>
    <xf numFmtId="9" fontId="5" fillId="0" borderId="0" xfId="0" applyNumberFormat="1" applyFont="1"/>
    <xf numFmtId="0" fontId="0" fillId="5" borderId="0" xfId="0" applyFill="1"/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164" fontId="3" fillId="0" borderId="0" xfId="1" applyNumberFormat="1" applyFont="1" applyBorder="1" applyAlignment="1">
      <alignment vertical="center"/>
    </xf>
    <xf numFmtId="0" fontId="7" fillId="0" borderId="0" xfId="0" applyFont="1"/>
    <xf numFmtId="0" fontId="4" fillId="0" borderId="0" xfId="0" pivotButton="1" applyFont="1"/>
  </cellXfs>
  <cellStyles count="3">
    <cellStyle name="Moneda" xfId="1" builtinId="4"/>
    <cellStyle name="Normal" xfId="0" builtinId="0"/>
    <cellStyle name="Percentatge" xfId="2" builtinId="5"/>
  </cellStyles>
  <dxfs count="201"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name val="Arial Black"/>
        <scheme val="none"/>
      </font>
    </dxf>
    <dxf>
      <font>
        <name val="Arial Black"/>
        <scheme val="none"/>
      </font>
    </dxf>
    <dxf>
      <font>
        <name val="Arial Black"/>
        <scheme val="none"/>
      </font>
    </dxf>
    <dxf>
      <font>
        <name val="Arial Black"/>
        <scheme val="none"/>
      </font>
    </dxf>
    <dxf>
      <font>
        <name val="Arial Black"/>
        <scheme val="none"/>
      </font>
    </dxf>
    <dxf>
      <numFmt numFmtId="13" formatCode="0%"/>
    </dxf>
    <dxf>
      <numFmt numFmtId="14" formatCode="0.00%"/>
    </dxf>
    <dxf>
      <numFmt numFmtId="165" formatCode="_-* #,##0\ &quot;€&quot;_-;\-* #,##0\ &quot;€&quot;_-;_-* &quot;-&quot;??\ &quot;€&quot;_-;_-@_-"/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name val="Arial Black"/>
        <scheme val="none"/>
      </font>
    </dxf>
    <dxf>
      <font>
        <name val="Arial Black"/>
        <scheme val="none"/>
      </font>
    </dxf>
    <dxf>
      <font>
        <name val="Arial Black"/>
        <scheme val="none"/>
      </font>
    </dxf>
    <dxf>
      <font>
        <name val="Arial Black"/>
        <scheme val="none"/>
      </font>
    </dxf>
    <dxf>
      <font>
        <name val="Arial Black"/>
        <scheme val="none"/>
      </font>
    </dxf>
    <dxf>
      <numFmt numFmtId="165" formatCode="_-* #,##0\ &quot;€&quot;_-;\-* #,##0\ &quot;€&quot;_-;_-* &quot;-&quot;??\ &quot;€&quot;_-;_-@_-"/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name val="Arial Black"/>
        <scheme val="none"/>
      </font>
    </dxf>
    <dxf>
      <font>
        <name val="Arial Black"/>
        <scheme val="none"/>
      </font>
    </dxf>
    <dxf>
      <font>
        <name val="Arial Black"/>
        <scheme val="none"/>
      </font>
    </dxf>
    <dxf>
      <font>
        <name val="Arial Black"/>
        <scheme val="none"/>
      </font>
    </dxf>
    <dxf>
      <font>
        <name val="Arial Black"/>
        <scheme val="none"/>
      </font>
    </dxf>
    <dxf>
      <numFmt numFmtId="165" formatCode="_-* #,##0\ &quot;€&quot;_-;\-* #,##0\ &quot;€&quot;_-;_-* &quot;-&quot;??\ &quot;€&quot;_-;_-@_-"/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name val="Arial Black"/>
        <scheme val="none"/>
      </font>
    </dxf>
    <dxf>
      <font>
        <name val="Arial Black"/>
        <scheme val="none"/>
      </font>
    </dxf>
    <dxf>
      <font>
        <name val="Arial Black"/>
        <scheme val="none"/>
      </font>
    </dxf>
    <dxf>
      <font>
        <name val="Arial Black"/>
        <scheme val="none"/>
      </font>
    </dxf>
    <dxf>
      <font>
        <name val="Arial Black"/>
        <scheme val="none"/>
      </font>
    </dxf>
    <dxf>
      <numFmt numFmtId="165" formatCode="_-* #,##0\ &quot;€&quot;_-;\-* #,##0\ &quot;€&quot;_-;_-* &quot;-&quot;??\ &quot;€&quot;_-;_-@_-"/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name val="Arial Black"/>
        <scheme val="none"/>
      </font>
    </dxf>
    <dxf>
      <font>
        <name val="Arial Black"/>
        <scheme val="none"/>
      </font>
    </dxf>
    <dxf>
      <font>
        <name val="Arial Black"/>
        <scheme val="none"/>
      </font>
    </dxf>
    <dxf>
      <font>
        <name val="Arial Black"/>
        <scheme val="none"/>
      </font>
    </dxf>
    <dxf>
      <font>
        <name val="Arial Black"/>
        <scheme val="none"/>
      </font>
    </dxf>
    <dxf>
      <numFmt numFmtId="165" formatCode="_-* #,##0\ &quot;€&quot;_-;\-* #,##0\ &quot;€&quot;_-;_-* &quot;-&quot;??\ &quot;€&quot;_-;_-@_-"/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name val="Arial Black"/>
        <scheme val="none"/>
      </font>
    </dxf>
    <dxf>
      <font>
        <name val="Arial Black"/>
        <scheme val="none"/>
      </font>
    </dxf>
    <dxf>
      <font>
        <name val="Arial Black"/>
        <scheme val="none"/>
      </font>
    </dxf>
    <dxf>
      <font>
        <name val="Arial Black"/>
        <scheme val="none"/>
      </font>
    </dxf>
    <dxf>
      <font>
        <name val="Arial Black"/>
        <scheme val="none"/>
      </font>
    </dxf>
    <dxf>
      <numFmt numFmtId="165" formatCode="_-* #,##0\ &quot;€&quot;_-;\-* #,##0\ &quot;€&quot;_-;_-* &quot;-&quot;??\ &quot;€&quot;_-;_-@_-"/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name val="Arial Black"/>
        <scheme val="none"/>
      </font>
    </dxf>
    <dxf>
      <font>
        <name val="Arial Black"/>
        <scheme val="none"/>
      </font>
    </dxf>
    <dxf>
      <font>
        <name val="Arial Black"/>
        <scheme val="none"/>
      </font>
    </dxf>
    <dxf>
      <font>
        <name val="Arial Black"/>
        <scheme val="none"/>
      </font>
    </dxf>
    <dxf>
      <font>
        <name val="Arial Black"/>
        <scheme val="none"/>
      </font>
    </dxf>
    <dxf>
      <numFmt numFmtId="165" formatCode="_-* #,##0\ &quot;€&quot;_-;\-* #,##0\ &quot;€&quot;_-;_-* &quot;-&quot;??\ &quot;€&quot;_-;_-@_-"/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name val="Arial Black"/>
        <scheme val="none"/>
      </font>
    </dxf>
    <dxf>
      <font>
        <name val="Arial Black"/>
        <scheme val="none"/>
      </font>
    </dxf>
    <dxf>
      <font>
        <name val="Arial Black"/>
        <scheme val="none"/>
      </font>
    </dxf>
    <dxf>
      <font>
        <name val="Arial Black"/>
        <scheme val="none"/>
      </font>
    </dxf>
    <dxf>
      <font>
        <name val="Arial Black"/>
        <scheme val="none"/>
      </font>
    </dxf>
    <dxf>
      <numFmt numFmtId="165" formatCode="_-* #,##0\ &quot;€&quot;_-;\-* #,##0\ &quot;€&quot;_-;_-* &quot;-&quot;??\ &quot;€&quot;_-;_-@_-"/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name val="Arial Black"/>
        <scheme val="none"/>
      </font>
    </dxf>
    <dxf>
      <font>
        <name val="Arial Black"/>
        <scheme val="none"/>
      </font>
    </dxf>
    <dxf>
      <font>
        <name val="Arial Black"/>
        <scheme val="none"/>
      </font>
    </dxf>
    <dxf>
      <font>
        <name val="Arial Black"/>
        <scheme val="none"/>
      </font>
    </dxf>
    <dxf>
      <font>
        <name val="Arial Black"/>
        <scheme val="none"/>
      </font>
    </dxf>
    <dxf>
      <numFmt numFmtId="165" formatCode="_-* #,##0\ &quot;€&quot;_-;\-* #,##0\ &quot;€&quot;_-;_-* &quot;-&quot;??\ &quot;€&quot;_-;_-@_-"/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name val="Arial Black"/>
        <scheme val="none"/>
      </font>
    </dxf>
    <dxf>
      <font>
        <name val="Arial Black"/>
        <scheme val="none"/>
      </font>
    </dxf>
    <dxf>
      <font>
        <name val="Arial Black"/>
        <scheme val="none"/>
      </font>
    </dxf>
    <dxf>
      <font>
        <name val="Arial Black"/>
        <scheme val="none"/>
      </font>
    </dxf>
    <dxf>
      <font>
        <name val="Arial Black"/>
        <scheme val="none"/>
      </font>
    </dxf>
    <dxf>
      <numFmt numFmtId="165" formatCode="_-* #,##0\ &quot;€&quot;_-;\-* #,##0\ &quot;€&quot;_-;_-* &quot;-&quot;??\ &quot;€&quot;_-;_-@_-"/>
    </dxf>
    <dxf>
      <font>
        <sz val="9"/>
      </font>
    </dxf>
    <dxf>
      <font>
        <sz val="9"/>
      </font>
    </dxf>
    <dxf>
      <font>
        <sz val="9"/>
      </font>
    </dxf>
    <dxf>
      <font>
        <name val="Arial Black"/>
        <scheme val="none"/>
      </font>
    </dxf>
    <dxf>
      <font>
        <name val="Arial Black"/>
        <scheme val="none"/>
      </font>
    </dxf>
    <dxf>
      <font>
        <name val="Arial Black"/>
        <scheme val="none"/>
      </font>
    </dxf>
    <dxf>
      <numFmt numFmtId="165" formatCode="_-* #,##0\ &quot;€&quot;_-;\-* #,##0\ &quot;€&quot;_-;_-* &quot;-&quot;??\ &quot;€&quot;_-;_-@_-"/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name val="Arial Black"/>
        <scheme val="none"/>
      </font>
    </dxf>
    <dxf>
      <font>
        <name val="Arial Black"/>
        <scheme val="none"/>
      </font>
    </dxf>
    <dxf>
      <font>
        <name val="Arial Black"/>
        <scheme val="none"/>
      </font>
    </dxf>
    <dxf>
      <font>
        <name val="Arial Black"/>
        <scheme val="none"/>
      </font>
    </dxf>
    <dxf>
      <font>
        <name val="Arial Black"/>
        <scheme val="none"/>
      </font>
    </dxf>
    <dxf>
      <numFmt numFmtId="165" formatCode="_-* #,##0\ &quot;€&quot;_-;\-* #,##0\ &quot;€&quot;_-;_-* &quot;-&quot;??\ &quot;€&quot;_-;_-@_-"/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name val="Arial Black"/>
        <scheme val="none"/>
      </font>
    </dxf>
    <dxf>
      <font>
        <name val="Arial Black"/>
        <scheme val="none"/>
      </font>
    </dxf>
    <dxf>
      <font>
        <name val="Arial Black"/>
        <scheme val="none"/>
      </font>
    </dxf>
    <dxf>
      <font>
        <name val="Arial Black"/>
        <scheme val="none"/>
      </font>
    </dxf>
    <dxf>
      <font>
        <name val="Arial Black"/>
        <scheme val="none"/>
      </font>
    </dxf>
    <dxf>
      <numFmt numFmtId="165" formatCode="_-* #,##0\ &quot;€&quot;_-;\-* #,##0\ &quot;€&quot;_-;_-* &quot;-&quot;??\ &quot;€&quot;_-;_-@_-"/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name val="Arial Black"/>
        <scheme val="none"/>
      </font>
    </dxf>
    <dxf>
      <font>
        <name val="Arial Black"/>
        <scheme val="none"/>
      </font>
    </dxf>
    <dxf>
      <font>
        <name val="Arial Black"/>
        <scheme val="none"/>
      </font>
    </dxf>
    <dxf>
      <font>
        <name val="Arial Black"/>
        <scheme val="none"/>
      </font>
    </dxf>
    <dxf>
      <font>
        <name val="Arial Black"/>
        <scheme val="none"/>
      </font>
    </dxf>
    <dxf>
      <font>
        <name val="Arial Black"/>
        <scheme val="none"/>
      </font>
    </dxf>
    <dxf>
      <numFmt numFmtId="13" formatCode="0%"/>
    </dxf>
    <dxf>
      <numFmt numFmtId="14" formatCode="0.00%"/>
    </dxf>
    <dxf>
      <numFmt numFmtId="165" formatCode="_-* #,##0\ &quot;€&quot;_-;\-* #,##0\ &quot;€&quot;_-;_-* &quot;-&quot;??\ &quot;€&quot;_-;_-@_-"/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name val="Arial Black"/>
        <scheme val="none"/>
      </font>
    </dxf>
    <dxf>
      <font>
        <name val="Arial Black"/>
        <scheme val="none"/>
      </font>
    </dxf>
    <dxf>
      <font>
        <name val="Arial Black"/>
        <scheme val="none"/>
      </font>
    </dxf>
    <dxf>
      <font>
        <name val="Arial Black"/>
        <scheme val="none"/>
      </font>
    </dxf>
    <dxf>
      <font>
        <name val="Arial Black"/>
        <scheme val="none"/>
      </font>
    </dxf>
    <dxf>
      <numFmt numFmtId="165" formatCode="_-* #,##0\ &quot;€&quot;_-;\-* #,##0\ &quot;€&quot;_-;_-* &quot;-&quot;??\ &quot;€&quot;_-;_-@_-"/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name val="Arial Black"/>
        <scheme val="none"/>
      </font>
    </dxf>
    <dxf>
      <font>
        <name val="Arial Black"/>
        <scheme val="none"/>
      </font>
    </dxf>
    <dxf>
      <font>
        <name val="Arial Black"/>
        <scheme val="none"/>
      </font>
    </dxf>
    <dxf>
      <font>
        <name val="Arial Black"/>
        <scheme val="none"/>
      </font>
    </dxf>
    <dxf>
      <font>
        <name val="Arial Black"/>
        <scheme val="none"/>
      </font>
    </dxf>
    <dxf>
      <numFmt numFmtId="165" formatCode="_-* #,##0\ &quot;€&quot;_-;\-* #,##0\ &quot;€&quot;_-;_-* &quot;-&quot;??\ &quot;€&quot;_-;_-@_-"/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name val="Arial Black"/>
        <scheme val="none"/>
      </font>
    </dxf>
    <dxf>
      <font>
        <name val="Arial Black"/>
        <scheme val="none"/>
      </font>
    </dxf>
    <dxf>
      <font>
        <name val="Arial Black"/>
        <scheme val="none"/>
      </font>
    </dxf>
    <dxf>
      <font>
        <name val="Arial Black"/>
        <scheme val="none"/>
      </font>
    </dxf>
    <dxf>
      <font>
        <name val="Arial Black"/>
        <scheme val="none"/>
      </font>
    </dxf>
    <dxf>
      <numFmt numFmtId="165" formatCode="_-* #,##0\ &quot;€&quot;_-;\-* #,##0\ &quot;€&quot;_-;_-* &quot;-&quot;??\ &quot;€&quot;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theme="3" tint="0.79998168889431442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theme="3" tint="0.79998168889431442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3" tint="0.79998168889431442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3" tint="0.79998168889431442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#,##0.00\ &quot;€&quot;"/>
      <fill>
        <patternFill patternType="solid">
          <fgColor indexed="64"/>
          <bgColor theme="3" tint="0.79998168889431442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#,##0.00\ &quot;€&quot;"/>
      <fill>
        <patternFill patternType="solid">
          <fgColor indexed="64"/>
          <bgColor theme="3" tint="0.79998168889431442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3" tint="0.79998168889431442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3" tint="0.79998168889431442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4" tint="0.39997558519241921"/>
        </left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4" tint="0.39997558519241921"/>
        </left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scheme val="none"/>
      </font>
      <fill>
        <patternFill patternType="solid">
          <fgColor indexed="64"/>
          <bgColor rgb="FFC00000"/>
        </patternFill>
      </fill>
      <alignment horizontal="left" vertical="center" textRotation="0" wrapText="0" indent="0" justifyLastLine="0" shrinkToFit="0" readingOrder="0"/>
    </dxf>
  </dxfs>
  <tableStyles count="0" defaultTableStyle="TableStyleMedium2" defaultPivotStyle="PivotStyleLight16"/>
  <colors>
    <mruColors>
      <color rgb="FFFF0000"/>
      <color rgb="FFFFBD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8.xml"/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9.xml"/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0.xml"/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1.xml"/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2.xml"/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3.xml"/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4.xml"/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5.xml"/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6.xml"/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7.xml"/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8.xml"/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9.xml"/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0.xml"/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1.xml"/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2.xml"/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3.xml"/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4.xml"/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5.xml"/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6.xml"/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7.xml"/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8.xml"/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0131336188839586"/>
          <c:y val="2.194787379972565E-2"/>
          <c:w val="0.59240076260825714"/>
          <c:h val="0.9561042524005487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FF0000">
                <a:alpha val="60000"/>
              </a:srgbClr>
            </a:solid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dLbl>
              <c:idx val="0"/>
              <c:layout/>
              <c:tx>
                <c:rich>
                  <a:bodyPr/>
                  <a:lstStyle/>
                  <a:p>
                    <a:fld id="{D6B00E92-A209-42BB-8CCE-D0808C2C9254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2FCEA90D-37F1-430B-AA62-A37A3FC9FDB0}" type="VALUE">
                      <a:rPr lang="en-US" baseline="0"/>
                      <a:pPr/>
                      <a:t>[VALOR]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fld id="{BEEA2F7A-2533-41DE-8AA3-3493C1477831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477BDF0E-9778-41F4-AF1C-8A9F87760C69}" type="VALUE">
                      <a:rPr lang="en-US" baseline="0"/>
                      <a:pPr/>
                      <a:t>[VALOR]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fld id="{742685C1-4B6F-4650-929D-5B6D9EA28AA8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DF152F73-A5B6-4197-9E85-6A5A26B7184C}" type="VALUE">
                      <a:rPr lang="en-US" baseline="0"/>
                      <a:pPr/>
                      <a:t>[VALOR]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E1C32958-FF52-40A1-8247-97D4FA059A16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E672017B-FB57-490D-BF33-251827BA49A8}" type="VALUE">
                      <a:rPr lang="en-US" baseline="0"/>
                      <a:pPr/>
                      <a:t>[VALOR]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fld id="{9A8A75D1-8397-440A-8D38-B1F664B8C3A7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35AC6F48-336E-4897-9ACA-D3D5BA89E82F}" type="VALUE">
                      <a:rPr lang="en-US" baseline="0"/>
                      <a:pPr/>
                      <a:t>[VALOR]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5"/>
              <c:layout/>
              <c:tx>
                <c:rich>
                  <a:bodyPr/>
                  <a:lstStyle/>
                  <a:p>
                    <a:fld id="{243F37DB-9B7A-4BE8-B767-D70F50855CA1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B5938B0A-3C96-494D-923B-65DF3520774E}" type="VALUE">
                      <a:rPr lang="en-US" baseline="0"/>
                      <a:pPr/>
                      <a:t>[VALOR]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6"/>
              <c:layout/>
              <c:tx>
                <c:rich>
                  <a:bodyPr/>
                  <a:lstStyle/>
                  <a:p>
                    <a:fld id="{9593DDF3-30B7-4A4C-A4BC-685D239B2221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84F6EFAA-D7AB-4454-8638-2106AF9C982F}" type="VALUE">
                      <a:rPr lang="en-US" baseline="0"/>
                      <a:pPr/>
                      <a:t>[VALOR]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7"/>
              <c:layout/>
              <c:tx>
                <c:rich>
                  <a:bodyPr/>
                  <a:lstStyle/>
                  <a:p>
                    <a:fld id="{3C9F8C52-ACE8-4F07-9DB8-639E1FF60A00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E3026118-7E2F-448C-A1CE-7948A21701BC}" type="VALUE">
                      <a:rPr lang="en-US" baseline="0"/>
                      <a:pPr/>
                      <a:t>[VALOR]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8"/>
              <c:layout/>
              <c:tx>
                <c:rich>
                  <a:bodyPr/>
                  <a:lstStyle/>
                  <a:p>
                    <a:fld id="{6172A33D-C713-4240-B36A-557348F957C4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590D3369-D19F-4834-8C55-80CADCEB6573}" type="VALUE">
                      <a:rPr lang="en-US" baseline="0"/>
                      <a:pPr/>
                      <a:t>[VALOR]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9"/>
              <c:layout/>
              <c:tx>
                <c:rich>
                  <a:bodyPr/>
                  <a:lstStyle/>
                  <a:p>
                    <a:fld id="{E4CA98E9-4964-48BF-B4EF-E78099362C14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FB5DFE19-8701-41D8-B64F-7681234A906A}" type="VALUE">
                      <a:rPr lang="en-US" baseline="0"/>
                      <a:pPr/>
                      <a:t>[VALOR]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0"/>
              <c:layout/>
              <c:tx>
                <c:rich>
                  <a:bodyPr/>
                  <a:lstStyle/>
                  <a:p>
                    <a:fld id="{D25FC4A4-E22E-4A1A-8AF4-61F1F6B5D6CE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8B0249E8-7288-4CED-AD20-E0E54FBE03C1}" type="VALUE">
                      <a:rPr lang="en-US" baseline="0"/>
                      <a:pPr/>
                      <a:t>[VALOR]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1"/>
              <c:layout/>
              <c:tx>
                <c:rich>
                  <a:bodyPr/>
                  <a:lstStyle/>
                  <a:p>
                    <a:fld id="{C373AB71-5560-4FDD-AFF0-340E0614A71C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323EFA60-3F39-4FD3-8022-7583C70C5F80}" type="VALUE">
                      <a:rPr lang="en-US" baseline="0"/>
                      <a:pPr/>
                      <a:t>[VALOR]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2"/>
              <c:layout/>
              <c:tx>
                <c:rich>
                  <a:bodyPr/>
                  <a:lstStyle/>
                  <a:p>
                    <a:fld id="{84CEE12B-E3C2-473A-BCBD-B7CEE1FF0AE3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3A7B2178-CE20-4259-8052-CAE3FF544072}" type="VALUE">
                      <a:rPr lang="en-US" baseline="0"/>
                      <a:pPr/>
                      <a:t>[VALOR]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3"/>
              <c:layout/>
              <c:tx>
                <c:rich>
                  <a:bodyPr/>
                  <a:lstStyle/>
                  <a:p>
                    <a:fld id="{D27ADD55-DC78-4F5F-9FBB-FEFC1FF534FF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538B5A2D-B74D-4917-AD30-46746AD64142}" type="VALUE">
                      <a:rPr lang="en-US" baseline="0"/>
                      <a:pPr/>
                      <a:t>[VALOR]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FF0000"/>
                    </a:solidFill>
                    <a:latin typeface="Arial Black" panose="020B0A04020102020204" pitchFamily="34" charset="0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eparator>, </c:separator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tablas!$K$4:$K$17</c:f>
              <c:strCache>
                <c:ptCount val="14"/>
                <c:pt idx="0">
                  <c:v>Som Mollet</c:v>
                </c:pt>
                <c:pt idx="1">
                  <c:v>El Periodico</c:v>
                </c:pt>
                <c:pt idx="2">
                  <c:v>La Ciutat</c:v>
                </c:pt>
                <c:pt idx="3">
                  <c:v>Mollet Viu</c:v>
                </c:pt>
                <c:pt idx="4">
                  <c:v>Mollet a Mà</c:v>
                </c:pt>
                <c:pt idx="5">
                  <c:v>El 9 Nou</c:v>
                </c:pt>
                <c:pt idx="6">
                  <c:v>Som Granollers</c:v>
                </c:pt>
                <c:pt idx="7">
                  <c:v>Grup Godó</c:v>
                </c:pt>
                <c:pt idx="8">
                  <c:v>Ràdio Flaixbac</c:v>
                </c:pt>
                <c:pt idx="9">
                  <c:v>Vallès Visió</c:v>
                </c:pt>
                <c:pt idx="10">
                  <c:v>Festa Catalunya</c:v>
                </c:pt>
                <c:pt idx="11">
                  <c:v>Alpha publicitat exterior</c:v>
                </c:pt>
                <c:pt idx="12">
                  <c:v>Fem Turisme</c:v>
                </c:pt>
                <c:pt idx="13">
                  <c:v>Facebook</c:v>
                </c:pt>
              </c:strCache>
            </c:strRef>
          </c:cat>
          <c:val>
            <c:numRef>
              <c:f>tablas!$L$4:$L$17</c:f>
              <c:numCache>
                <c:formatCode>_-* #,##0\ "€"_-;\-* #,##0\ "€"_-;_-* "-"??\ "€"_-;_-@_-</c:formatCode>
                <c:ptCount val="14"/>
                <c:pt idx="0">
                  <c:v>16582.730000000007</c:v>
                </c:pt>
                <c:pt idx="1">
                  <c:v>9075</c:v>
                </c:pt>
                <c:pt idx="2">
                  <c:v>4840</c:v>
                </c:pt>
                <c:pt idx="3">
                  <c:v>3811.5000000000023</c:v>
                </c:pt>
                <c:pt idx="4">
                  <c:v>3763.099999999999</c:v>
                </c:pt>
                <c:pt idx="5">
                  <c:v>3111.25</c:v>
                </c:pt>
                <c:pt idx="6">
                  <c:v>2613.6</c:v>
                </c:pt>
                <c:pt idx="7">
                  <c:v>1875.5</c:v>
                </c:pt>
                <c:pt idx="8">
                  <c:v>1681.86</c:v>
                </c:pt>
                <c:pt idx="9">
                  <c:v>1165.3800000000001</c:v>
                </c:pt>
                <c:pt idx="10">
                  <c:v>508.2</c:v>
                </c:pt>
                <c:pt idx="11">
                  <c:v>495</c:v>
                </c:pt>
                <c:pt idx="12">
                  <c:v>423.5</c:v>
                </c:pt>
                <c:pt idx="13">
                  <c:v>40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A9F4-4E24-B8BD-12B8B193DFA3}"/>
            </c:ext>
            <c:ext xmlns:c15="http://schemas.microsoft.com/office/drawing/2012/chart" uri="{02D57815-91ED-43cb-92C2-25804820EDAC}">
              <c15:datalabelsRange>
                <c15:f>tablas!$M$4:$M$17</c15:f>
                <c15:dlblRangeCache>
                  <c:ptCount val="14"/>
                  <c:pt idx="0">
                    <c:v>33%</c:v>
                  </c:pt>
                  <c:pt idx="1">
                    <c:v>18%</c:v>
                  </c:pt>
                  <c:pt idx="2">
                    <c:v>10%</c:v>
                  </c:pt>
                  <c:pt idx="3">
                    <c:v>8%</c:v>
                  </c:pt>
                  <c:pt idx="4">
                    <c:v>8%</c:v>
                  </c:pt>
                  <c:pt idx="5">
                    <c:v>6%</c:v>
                  </c:pt>
                  <c:pt idx="6">
                    <c:v>5%</c:v>
                  </c:pt>
                  <c:pt idx="7">
                    <c:v>4%</c:v>
                  </c:pt>
                  <c:pt idx="8">
                    <c:v>3%</c:v>
                  </c:pt>
                  <c:pt idx="9">
                    <c:v>2%</c:v>
                  </c:pt>
                  <c:pt idx="10">
                    <c:v>1%</c:v>
                  </c:pt>
                  <c:pt idx="11">
                    <c:v>1%</c:v>
                  </c:pt>
                  <c:pt idx="12">
                    <c:v>1%</c:v>
                  </c:pt>
                  <c:pt idx="13">
                    <c:v>0%</c:v>
                  </c:pt>
                </c15:dlblRangeCache>
              </c15:datalabelsRange>
            </c:ext>
          </c:extLst>
        </c:ser>
        <c:dLbls>
          <c:dLblPos val="inBase"/>
          <c:showLegendKey val="0"/>
          <c:showVal val="1"/>
          <c:showCatName val="0"/>
          <c:showSerName val="0"/>
          <c:showPercent val="0"/>
          <c:showBubbleSize val="0"/>
        </c:dLbls>
        <c:gapWidth val="50"/>
        <c:axId val="534744968"/>
        <c:axId val="534748104"/>
      </c:barChart>
      <c:catAx>
        <c:axId val="53474496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bg1">
                    <a:lumMod val="50000"/>
                  </a:schemeClr>
                </a:solidFill>
                <a:latin typeface="Yu Gothic UI Semibold" panose="020B0700000000000000" pitchFamily="34" charset="-128"/>
                <a:ea typeface="Yu Gothic UI Semibold" panose="020B0700000000000000" pitchFamily="34" charset="-128"/>
                <a:cs typeface="+mn-cs"/>
              </a:defRPr>
            </a:pPr>
            <a:endParaRPr lang="es-ES"/>
          </a:p>
        </c:txPr>
        <c:crossAx val="534748104"/>
        <c:crosses val="autoZero"/>
        <c:auto val="1"/>
        <c:lblAlgn val="ctr"/>
        <c:lblOffset val="100"/>
        <c:noMultiLvlLbl val="0"/>
      </c:catAx>
      <c:valAx>
        <c:axId val="534748104"/>
        <c:scaling>
          <c:orientation val="minMax"/>
        </c:scaling>
        <c:delete val="1"/>
        <c:axPos val="t"/>
        <c:numFmt formatCode="_-* #,##0\ &quot;€&quot;_-;\-* #,##0\ &quot;€&quot;_-;_-* &quot;-&quot;??\ &quot;€&quot;_-;_-@_-" sourceLinked="1"/>
        <c:majorTickMark val="none"/>
        <c:minorTickMark val="none"/>
        <c:tickLblPos val="nextTo"/>
        <c:crossAx val="5347449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ysClr val="window" lastClr="FFFFFF"/>
    </a:solidFill>
    <a:ln w="9525" cap="flat" cmpd="sng" algn="ctr">
      <a:noFill/>
      <a:round/>
    </a:ln>
    <a:effectLst>
      <a:outerShdw blurRad="50800" dist="38100" dir="2700000" algn="tl" rotWithShape="0">
        <a:prstClr val="black">
          <a:alpha val="40000"/>
        </a:prstClr>
      </a:outerShdw>
    </a:effectLst>
  </c:spPr>
  <c:txPr>
    <a:bodyPr/>
    <a:lstStyle/>
    <a:p>
      <a:pPr>
        <a:defRPr>
          <a:latin typeface="Arial Black" panose="020B0A0402010202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ivotFmts>
      <c:pivotFmt>
        <c:idx val="0"/>
        <c:spPr>
          <a:solidFill>
            <a:srgbClr val="FFBDBD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Yu Gothic UI Semibold" panose="020B0700000000000000" pitchFamily="34" charset="-128"/>
                  <a:ea typeface="Yu Gothic UI Semibold" panose="020B0700000000000000" pitchFamily="34" charset="-128"/>
                  <a:cs typeface="+mn-cs"/>
                </a:defRPr>
              </a:pPr>
              <a:endParaRPr lang="es-E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3.5277777777777777E-3"/>
          <c:y val="0.13381226053639847"/>
          <c:w val="0.9964722222222222"/>
          <c:h val="0.5875938697318007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tablas!$BH$4</c:f>
              <c:strCache>
                <c:ptCount val="1"/>
                <c:pt idx="0">
                  <c:v>Grans Activitats de Ciutat</c:v>
                </c:pt>
              </c:strCache>
            </c:strRef>
          </c:tx>
          <c:spPr>
            <a:solidFill>
              <a:srgbClr val="FFBDBD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Yu Gothic UI Semibold" panose="020B0700000000000000" pitchFamily="34" charset="-128"/>
                    <a:ea typeface="Yu Gothic UI Semibold" panose="020B0700000000000000" pitchFamily="34" charset="-128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tablas!$BI$3</c:f>
              <c:strCache>
                <c:ptCount val="1"/>
                <c:pt idx="0">
                  <c:v>Grans Activitats de Ciutat</c:v>
                </c:pt>
              </c:strCache>
            </c:strRef>
          </c:cat>
          <c:val>
            <c:numRef>
              <c:f>tablas!$BI$4</c:f>
              <c:numCache>
                <c:formatCode>_-* #,##0\ "€"_-;\-* #,##0\ "€"_-;_-* "-"??\ "€"_-;_-@_-</c:formatCode>
                <c:ptCount val="1"/>
                <c:pt idx="0">
                  <c:v>1875.5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A1D-4A69-ACD1-C30030C9A75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00"/>
        <c:axId val="534757904"/>
        <c:axId val="534764176"/>
      </c:barChart>
      <c:catAx>
        <c:axId val="5347579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Yu Gothic UI Semibold" panose="020B0700000000000000" pitchFamily="34" charset="-128"/>
                <a:ea typeface="Yu Gothic UI Semibold" panose="020B0700000000000000" pitchFamily="34" charset="-128"/>
                <a:cs typeface="+mn-cs"/>
              </a:defRPr>
            </a:pPr>
            <a:endParaRPr lang="es-ES"/>
          </a:p>
        </c:txPr>
        <c:crossAx val="534764176"/>
        <c:crosses val="autoZero"/>
        <c:auto val="1"/>
        <c:lblAlgn val="ctr"/>
        <c:lblOffset val="100"/>
        <c:noMultiLvlLbl val="0"/>
      </c:catAx>
      <c:valAx>
        <c:axId val="534764176"/>
        <c:scaling>
          <c:orientation val="minMax"/>
        </c:scaling>
        <c:delete val="1"/>
        <c:axPos val="l"/>
        <c:numFmt formatCode="_-* #,##0\ &quot;€&quot;_-;\-* #,##0\ &quot;€&quot;_-;_-* &quot;-&quot;??\ &quot;€&quot;_-;_-@_-" sourceLinked="1"/>
        <c:majorTickMark val="none"/>
        <c:minorTickMark val="none"/>
        <c:tickLblPos val="nextTo"/>
        <c:crossAx val="5347579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Yu Gothic UI Semibold" panose="020B0700000000000000" pitchFamily="34" charset="-128"/>
          <a:ea typeface="Yu Gothic UI Semibold" panose="020B0700000000000000" pitchFamily="34" charset="-128"/>
        </a:defRPr>
      </a:pPr>
      <a:endParaRPr lang="es-ES"/>
    </a:p>
  </c:txPr>
  <c:printSettings>
    <c:headerFooter/>
    <c:pageMargins b="0.75" l="0.7" r="0.7" t="0.75" header="0.3" footer="0.3"/>
    <c:pageSetup/>
  </c:printSettings>
  <c:extLst xmlns:c16r2="http://schemas.microsoft.com/office/drawing/2015/06/chart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ivotFmts>
      <c:pivotFmt>
        <c:idx val="0"/>
        <c:spPr>
          <a:solidFill>
            <a:srgbClr val="FFBDBD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Yu Gothic UI Semibold" panose="020B0700000000000000" pitchFamily="34" charset="-128"/>
                  <a:ea typeface="Yu Gothic UI Semibold" panose="020B0700000000000000" pitchFamily="34" charset="-128"/>
                  <a:cs typeface="+mn-cs"/>
                </a:defRPr>
              </a:pPr>
              <a:endParaRPr lang="es-E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3.5277777777777777E-3"/>
          <c:y val="0.13381226053639847"/>
          <c:w val="0.9964722222222222"/>
          <c:h val="0.5875938697318007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tablas!$BN$4</c:f>
              <c:strCache>
                <c:ptCount val="1"/>
                <c:pt idx="0">
                  <c:v>Grans Activitats de Ciutat</c:v>
                </c:pt>
              </c:strCache>
            </c:strRef>
          </c:tx>
          <c:spPr>
            <a:solidFill>
              <a:srgbClr val="FFBDBD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Yu Gothic UI Semibold" panose="020B0700000000000000" pitchFamily="34" charset="-128"/>
                    <a:ea typeface="Yu Gothic UI Semibold" panose="020B0700000000000000" pitchFamily="34" charset="-128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tablas!$BO$3</c:f>
              <c:strCache>
                <c:ptCount val="1"/>
                <c:pt idx="0">
                  <c:v>Grans Activitats de Ciutat</c:v>
                </c:pt>
              </c:strCache>
            </c:strRef>
          </c:cat>
          <c:val>
            <c:numRef>
              <c:f>tablas!$BO$4</c:f>
              <c:numCache>
                <c:formatCode>_-* #,##0\ "€"_-;\-* #,##0\ "€"_-;_-* "-"??\ "€"_-;_-@_-</c:formatCode>
                <c:ptCount val="1"/>
                <c:pt idx="0">
                  <c:v>1681.86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0B3-46B3-93AB-78058A7A2FA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00"/>
        <c:axId val="534765744"/>
        <c:axId val="534761432"/>
      </c:barChart>
      <c:catAx>
        <c:axId val="534765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Yu Gothic UI Semibold" panose="020B0700000000000000" pitchFamily="34" charset="-128"/>
                <a:ea typeface="Yu Gothic UI Semibold" panose="020B0700000000000000" pitchFamily="34" charset="-128"/>
                <a:cs typeface="+mn-cs"/>
              </a:defRPr>
            </a:pPr>
            <a:endParaRPr lang="es-ES"/>
          </a:p>
        </c:txPr>
        <c:crossAx val="534761432"/>
        <c:crosses val="autoZero"/>
        <c:auto val="1"/>
        <c:lblAlgn val="ctr"/>
        <c:lblOffset val="100"/>
        <c:noMultiLvlLbl val="0"/>
      </c:catAx>
      <c:valAx>
        <c:axId val="534761432"/>
        <c:scaling>
          <c:orientation val="minMax"/>
        </c:scaling>
        <c:delete val="1"/>
        <c:axPos val="l"/>
        <c:numFmt formatCode="_-* #,##0\ &quot;€&quot;_-;\-* #,##0\ &quot;€&quot;_-;_-* &quot;-&quot;??\ &quot;€&quot;_-;_-@_-" sourceLinked="1"/>
        <c:majorTickMark val="none"/>
        <c:minorTickMark val="none"/>
        <c:tickLblPos val="nextTo"/>
        <c:crossAx val="5347657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Yu Gothic UI Semibold" panose="020B0700000000000000" pitchFamily="34" charset="-128"/>
          <a:ea typeface="Yu Gothic UI Semibold" panose="020B0700000000000000" pitchFamily="34" charset="-128"/>
        </a:defRPr>
      </a:pPr>
      <a:endParaRPr lang="es-ES"/>
    </a:p>
  </c:txPr>
  <c:printSettings>
    <c:headerFooter/>
    <c:pageMargins b="0.75" l="0.7" r="0.7" t="0.75" header="0.3" footer="0.3"/>
    <c:pageSetup/>
  </c:printSettings>
  <c:extLst xmlns:c16r2="http://schemas.microsoft.com/office/drawing/2015/06/chart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ivotFmts>
      <c:pivotFmt>
        <c:idx val="0"/>
        <c:spPr>
          <a:solidFill>
            <a:srgbClr val="FFBDBD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Yu Gothic UI Semibold" panose="020B0700000000000000" pitchFamily="34" charset="-128"/>
                  <a:ea typeface="Yu Gothic UI Semibold" panose="020B0700000000000000" pitchFamily="34" charset="-128"/>
                  <a:cs typeface="+mn-cs"/>
                </a:defRPr>
              </a:pPr>
              <a:endParaRPr lang="es-E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3.5277777777777777E-3"/>
          <c:y val="0.13381226053639847"/>
          <c:w val="0.9964722222222222"/>
          <c:h val="0.5875938697318007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BDBD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Yu Gothic UI Semibold" panose="020B0700000000000000" pitchFamily="34" charset="-128"/>
                    <a:ea typeface="Yu Gothic UI Semibold" panose="020B0700000000000000" pitchFamily="34" charset="-128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tablas!$BT$4:$BT$5</c:f>
              <c:strCache>
                <c:ptCount val="2"/>
                <c:pt idx="0">
                  <c:v>Grans Activitats de Ciutat</c:v>
                </c:pt>
                <c:pt idx="1">
                  <c:v>C. Instituc. i Prom. Ciutat</c:v>
                </c:pt>
              </c:strCache>
            </c:strRef>
          </c:cat>
          <c:val>
            <c:numRef>
              <c:f>tablas!$BU$4:$BU$5</c:f>
              <c:numCache>
                <c:formatCode>_-* #,##0\ "€"_-;\-* #,##0\ "€"_-;_-* "-"??\ "€"_-;_-@_-</c:formatCode>
                <c:ptCount val="2"/>
                <c:pt idx="0">
                  <c:v>832.63</c:v>
                </c:pt>
                <c:pt idx="1">
                  <c:v>332.75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1FE-4135-8F10-E3AB3D108D1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534756336"/>
        <c:axId val="534757120"/>
      </c:barChart>
      <c:catAx>
        <c:axId val="534756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Yu Gothic UI Semibold" panose="020B0700000000000000" pitchFamily="34" charset="-128"/>
                <a:ea typeface="Yu Gothic UI Semibold" panose="020B0700000000000000" pitchFamily="34" charset="-128"/>
                <a:cs typeface="+mn-cs"/>
              </a:defRPr>
            </a:pPr>
            <a:endParaRPr lang="es-ES"/>
          </a:p>
        </c:txPr>
        <c:crossAx val="534757120"/>
        <c:crosses val="autoZero"/>
        <c:auto val="1"/>
        <c:lblAlgn val="ctr"/>
        <c:lblOffset val="100"/>
        <c:noMultiLvlLbl val="0"/>
      </c:catAx>
      <c:valAx>
        <c:axId val="534757120"/>
        <c:scaling>
          <c:orientation val="minMax"/>
        </c:scaling>
        <c:delete val="1"/>
        <c:axPos val="l"/>
        <c:numFmt formatCode="_-* #,##0\ &quot;€&quot;_-;\-* #,##0\ &quot;€&quot;_-;_-* &quot;-&quot;??\ &quot;€&quot;_-;_-@_-" sourceLinked="1"/>
        <c:majorTickMark val="none"/>
        <c:minorTickMark val="none"/>
        <c:tickLblPos val="nextTo"/>
        <c:crossAx val="5347563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Yu Gothic UI Semibold" panose="020B0700000000000000" pitchFamily="34" charset="-128"/>
          <a:ea typeface="Yu Gothic UI Semibold" panose="020B0700000000000000" pitchFamily="34" charset="-128"/>
        </a:defRPr>
      </a:pPr>
      <a:endParaRPr lang="es-ES"/>
    </a:p>
  </c:txPr>
  <c:printSettings>
    <c:headerFooter/>
    <c:pageMargins b="0.75" l="0.7" r="0.7" t="0.75" header="0.3" footer="0.3"/>
    <c:pageSetup/>
  </c:printSettings>
  <c:extLst xmlns:c16r2="http://schemas.microsoft.com/office/drawing/2015/06/chart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ivotFmts>
      <c:pivotFmt>
        <c:idx val="0"/>
        <c:spPr>
          <a:solidFill>
            <a:srgbClr val="FFBDBD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Yu Gothic UI Semibold" panose="020B0700000000000000" pitchFamily="34" charset="-128"/>
                  <a:ea typeface="Yu Gothic UI Semibold" panose="020B0700000000000000" pitchFamily="34" charset="-128"/>
                  <a:cs typeface="+mn-cs"/>
                </a:defRPr>
              </a:pPr>
              <a:endParaRPr lang="es-E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3.5277777777777777E-3"/>
          <c:y val="0.13381226053639847"/>
          <c:w val="0.9964722222222222"/>
          <c:h val="0.5875938697318007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tablas!$BZ$4</c:f>
              <c:strCache>
                <c:ptCount val="1"/>
                <c:pt idx="0">
                  <c:v>Dif. Activit i Prog. Cultural</c:v>
                </c:pt>
              </c:strCache>
            </c:strRef>
          </c:tx>
          <c:spPr>
            <a:solidFill>
              <a:srgbClr val="FFBDBD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Yu Gothic UI Semibold" panose="020B0700000000000000" pitchFamily="34" charset="-128"/>
                    <a:ea typeface="Yu Gothic UI Semibold" panose="020B0700000000000000" pitchFamily="34" charset="-128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tablas!$CA$3</c:f>
              <c:strCache>
                <c:ptCount val="1"/>
                <c:pt idx="0">
                  <c:v>Dif. Activit i Prog. Cultural</c:v>
                </c:pt>
              </c:strCache>
            </c:strRef>
          </c:cat>
          <c:val>
            <c:numRef>
              <c:f>tablas!$CA$4</c:f>
              <c:numCache>
                <c:formatCode>_-* #,##0\ "€"_-;\-* #,##0\ "€"_-;_-* "-"??\ "€"_-;_-@_-</c:formatCode>
                <c:ptCount val="1"/>
                <c:pt idx="0">
                  <c:v>508.2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8C8-4992-989A-B938B6976C7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00"/>
        <c:axId val="534764568"/>
        <c:axId val="534764960"/>
      </c:barChart>
      <c:catAx>
        <c:axId val="534764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Yu Gothic UI Semibold" panose="020B0700000000000000" pitchFamily="34" charset="-128"/>
                <a:ea typeface="Yu Gothic UI Semibold" panose="020B0700000000000000" pitchFamily="34" charset="-128"/>
                <a:cs typeface="+mn-cs"/>
              </a:defRPr>
            </a:pPr>
            <a:endParaRPr lang="es-ES"/>
          </a:p>
        </c:txPr>
        <c:crossAx val="534764960"/>
        <c:crosses val="autoZero"/>
        <c:auto val="1"/>
        <c:lblAlgn val="ctr"/>
        <c:lblOffset val="100"/>
        <c:noMultiLvlLbl val="0"/>
      </c:catAx>
      <c:valAx>
        <c:axId val="534764960"/>
        <c:scaling>
          <c:orientation val="minMax"/>
        </c:scaling>
        <c:delete val="1"/>
        <c:axPos val="l"/>
        <c:numFmt formatCode="_-* #,##0\ &quot;€&quot;_-;\-* #,##0\ &quot;€&quot;_-;_-* &quot;-&quot;??\ &quot;€&quot;_-;_-@_-" sourceLinked="1"/>
        <c:majorTickMark val="none"/>
        <c:minorTickMark val="none"/>
        <c:tickLblPos val="nextTo"/>
        <c:crossAx val="5347645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Yu Gothic UI Semibold" panose="020B0700000000000000" pitchFamily="34" charset="-128"/>
          <a:ea typeface="Yu Gothic UI Semibold" panose="020B0700000000000000" pitchFamily="34" charset="-128"/>
        </a:defRPr>
      </a:pPr>
      <a:endParaRPr lang="es-ES"/>
    </a:p>
  </c:txPr>
  <c:printSettings>
    <c:headerFooter/>
    <c:pageMargins b="0.75" l="0.7" r="0.7" t="0.75" header="0.3" footer="0.3"/>
    <c:pageSetup/>
  </c:printSettings>
  <c:extLst xmlns:c16r2="http://schemas.microsoft.com/office/drawing/2015/06/chart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ivotFmts>
      <c:pivotFmt>
        <c:idx val="0"/>
        <c:spPr>
          <a:solidFill>
            <a:srgbClr val="FFBDBD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Yu Gothic UI Semibold" panose="020B0700000000000000" pitchFamily="34" charset="-128"/>
                  <a:ea typeface="Yu Gothic UI Semibold" panose="020B0700000000000000" pitchFamily="34" charset="-128"/>
                  <a:cs typeface="+mn-cs"/>
                </a:defRPr>
              </a:pPr>
              <a:endParaRPr lang="es-E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3.5277777777777777E-3"/>
          <c:y val="0.13381226053639847"/>
          <c:w val="0.9964722222222222"/>
          <c:h val="0.5875938697318007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tablas!$CF$4</c:f>
              <c:strCache>
                <c:ptCount val="1"/>
                <c:pt idx="0">
                  <c:v>Grans Activitats de Ciutat</c:v>
                </c:pt>
              </c:strCache>
            </c:strRef>
          </c:tx>
          <c:spPr>
            <a:solidFill>
              <a:srgbClr val="FFBDBD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Yu Gothic UI Semibold" panose="020B0700000000000000" pitchFamily="34" charset="-128"/>
                    <a:ea typeface="Yu Gothic UI Semibold" panose="020B0700000000000000" pitchFamily="34" charset="-128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tablas!$CG$3</c:f>
              <c:strCache>
                <c:ptCount val="1"/>
                <c:pt idx="0">
                  <c:v>Grans Activitats de Ciutat</c:v>
                </c:pt>
              </c:strCache>
            </c:strRef>
          </c:cat>
          <c:val>
            <c:numRef>
              <c:f>tablas!$CG$4</c:f>
              <c:numCache>
                <c:formatCode>_-* #,##0\ "€"_-;\-* #,##0\ "€"_-;_-* "-"??\ "€"_-;_-@_-</c:formatCode>
                <c:ptCount val="1"/>
                <c:pt idx="0">
                  <c:v>495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91A-4E8A-B1F4-52CBF90E061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00"/>
        <c:axId val="534766920"/>
        <c:axId val="534770840"/>
      </c:barChart>
      <c:catAx>
        <c:axId val="5347669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Yu Gothic UI Semibold" panose="020B0700000000000000" pitchFamily="34" charset="-128"/>
                <a:ea typeface="Yu Gothic UI Semibold" panose="020B0700000000000000" pitchFamily="34" charset="-128"/>
                <a:cs typeface="+mn-cs"/>
              </a:defRPr>
            </a:pPr>
            <a:endParaRPr lang="es-ES"/>
          </a:p>
        </c:txPr>
        <c:crossAx val="534770840"/>
        <c:crosses val="autoZero"/>
        <c:auto val="1"/>
        <c:lblAlgn val="ctr"/>
        <c:lblOffset val="100"/>
        <c:noMultiLvlLbl val="0"/>
      </c:catAx>
      <c:valAx>
        <c:axId val="534770840"/>
        <c:scaling>
          <c:orientation val="minMax"/>
        </c:scaling>
        <c:delete val="1"/>
        <c:axPos val="l"/>
        <c:numFmt formatCode="_-* #,##0\ &quot;€&quot;_-;\-* #,##0\ &quot;€&quot;_-;_-* &quot;-&quot;??\ &quot;€&quot;_-;_-@_-" sourceLinked="1"/>
        <c:majorTickMark val="none"/>
        <c:minorTickMark val="none"/>
        <c:tickLblPos val="nextTo"/>
        <c:crossAx val="5347669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Yu Gothic UI Semibold" panose="020B0700000000000000" pitchFamily="34" charset="-128"/>
          <a:ea typeface="Yu Gothic UI Semibold" panose="020B0700000000000000" pitchFamily="34" charset="-128"/>
        </a:defRPr>
      </a:pPr>
      <a:endParaRPr lang="es-ES"/>
    </a:p>
  </c:txPr>
  <c:printSettings>
    <c:headerFooter/>
    <c:pageMargins b="0.75" l="0.7" r="0.7" t="0.75" header="0.3" footer="0.3"/>
    <c:pageSetup/>
  </c:printSettings>
  <c:extLst xmlns:c16r2="http://schemas.microsoft.com/office/drawing/2015/06/chart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ivotFmts>
      <c:pivotFmt>
        <c:idx val="0"/>
        <c:spPr>
          <a:solidFill>
            <a:srgbClr val="FFBDBD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Yu Gothic UI Semibold" panose="020B0700000000000000" pitchFamily="34" charset="-128"/>
                  <a:ea typeface="Yu Gothic UI Semibold" panose="020B0700000000000000" pitchFamily="34" charset="-128"/>
                  <a:cs typeface="+mn-cs"/>
                </a:defRPr>
              </a:pPr>
              <a:endParaRPr lang="es-E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3.5277777777777777E-3"/>
          <c:y val="0.13381226053639847"/>
          <c:w val="0.9964722222222222"/>
          <c:h val="0.5875938697318007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tablas!$CL$4</c:f>
              <c:strCache>
                <c:ptCount val="1"/>
                <c:pt idx="0">
                  <c:v>Dif. Activit i Prog. Cultural</c:v>
                </c:pt>
              </c:strCache>
            </c:strRef>
          </c:tx>
          <c:spPr>
            <a:solidFill>
              <a:srgbClr val="FFBDBD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Yu Gothic UI Semibold" panose="020B0700000000000000" pitchFamily="34" charset="-128"/>
                    <a:ea typeface="Yu Gothic UI Semibold" panose="020B0700000000000000" pitchFamily="34" charset="-128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tablas!$CM$3</c:f>
              <c:strCache>
                <c:ptCount val="1"/>
                <c:pt idx="0">
                  <c:v>Dif. Activit i Prog. Cultural</c:v>
                </c:pt>
              </c:strCache>
            </c:strRef>
          </c:cat>
          <c:val>
            <c:numRef>
              <c:f>tablas!$CM$4</c:f>
              <c:numCache>
                <c:formatCode>_-* #,##0\ "€"_-;\-* #,##0\ "€"_-;_-* "-"??\ "€"_-;_-@_-</c:formatCode>
                <c:ptCount val="1"/>
                <c:pt idx="0">
                  <c:v>423.5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BE8-4497-9545-F30A4453AD9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00"/>
        <c:axId val="534766136"/>
        <c:axId val="534767704"/>
      </c:barChart>
      <c:catAx>
        <c:axId val="534766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Yu Gothic UI Semibold" panose="020B0700000000000000" pitchFamily="34" charset="-128"/>
                <a:ea typeface="Yu Gothic UI Semibold" panose="020B0700000000000000" pitchFamily="34" charset="-128"/>
                <a:cs typeface="+mn-cs"/>
              </a:defRPr>
            </a:pPr>
            <a:endParaRPr lang="es-ES"/>
          </a:p>
        </c:txPr>
        <c:crossAx val="534767704"/>
        <c:crosses val="autoZero"/>
        <c:auto val="1"/>
        <c:lblAlgn val="ctr"/>
        <c:lblOffset val="100"/>
        <c:noMultiLvlLbl val="0"/>
      </c:catAx>
      <c:valAx>
        <c:axId val="534767704"/>
        <c:scaling>
          <c:orientation val="minMax"/>
        </c:scaling>
        <c:delete val="1"/>
        <c:axPos val="l"/>
        <c:numFmt formatCode="_-* #,##0\ &quot;€&quot;_-;\-* #,##0\ &quot;€&quot;_-;_-* &quot;-&quot;??\ &quot;€&quot;_-;_-@_-" sourceLinked="1"/>
        <c:majorTickMark val="none"/>
        <c:minorTickMark val="none"/>
        <c:tickLblPos val="nextTo"/>
        <c:crossAx val="5347661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Yu Gothic UI Semibold" panose="020B0700000000000000" pitchFamily="34" charset="-128"/>
          <a:ea typeface="Yu Gothic UI Semibold" panose="020B0700000000000000" pitchFamily="34" charset="-128"/>
        </a:defRPr>
      </a:pPr>
      <a:endParaRPr lang="es-ES"/>
    </a:p>
  </c:txPr>
  <c:printSettings>
    <c:headerFooter/>
    <c:pageMargins b="0.75" l="0.7" r="0.7" t="0.75" header="0.3" footer="0.3"/>
    <c:pageSetup/>
  </c:printSettings>
  <c:extLst xmlns:c16r2="http://schemas.microsoft.com/office/drawing/2015/06/chart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ivotFmts>
      <c:pivotFmt>
        <c:idx val="0"/>
        <c:spPr>
          <a:solidFill>
            <a:srgbClr val="FFBDBD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Yu Gothic UI Semibold" panose="020B0700000000000000" pitchFamily="34" charset="-128"/>
                  <a:ea typeface="Yu Gothic UI Semibold" panose="020B0700000000000000" pitchFamily="34" charset="-128"/>
                  <a:cs typeface="+mn-cs"/>
                </a:defRPr>
              </a:pPr>
              <a:endParaRPr lang="es-E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3.5277777777777777E-3"/>
          <c:y val="0.13381226053639847"/>
          <c:w val="0.9964722222222222"/>
          <c:h val="0.5875938697318007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tablas!$CR$4</c:f>
              <c:strCache>
                <c:ptCount val="1"/>
                <c:pt idx="0">
                  <c:v>Dif. Activit i Prog. Cultural</c:v>
                </c:pt>
              </c:strCache>
            </c:strRef>
          </c:tx>
          <c:spPr>
            <a:solidFill>
              <a:srgbClr val="FFBDBD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Yu Gothic UI Semibold" panose="020B0700000000000000" pitchFamily="34" charset="-128"/>
                    <a:ea typeface="Yu Gothic UI Semibold" panose="020B0700000000000000" pitchFamily="34" charset="-128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tablas!$CS$3</c:f>
              <c:strCache>
                <c:ptCount val="1"/>
                <c:pt idx="0">
                  <c:v>Dif. Activit i Prog. Cultural</c:v>
                </c:pt>
              </c:strCache>
            </c:strRef>
          </c:cat>
          <c:val>
            <c:numRef>
              <c:f>tablas!$CS$4</c:f>
              <c:numCache>
                <c:formatCode>_-* #,##0\ "€"_-;\-* #,##0\ "€"_-;_-* "-"??\ "€"_-;_-@_-</c:formatCode>
                <c:ptCount val="1"/>
                <c:pt idx="0">
                  <c:v>40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F61-47DC-98A4-894405B33B6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00"/>
        <c:axId val="534773192"/>
        <c:axId val="534770056"/>
      </c:barChart>
      <c:catAx>
        <c:axId val="534773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Yu Gothic UI Semibold" panose="020B0700000000000000" pitchFamily="34" charset="-128"/>
                <a:ea typeface="Yu Gothic UI Semibold" panose="020B0700000000000000" pitchFamily="34" charset="-128"/>
                <a:cs typeface="+mn-cs"/>
              </a:defRPr>
            </a:pPr>
            <a:endParaRPr lang="es-ES"/>
          </a:p>
        </c:txPr>
        <c:crossAx val="534770056"/>
        <c:crosses val="autoZero"/>
        <c:auto val="1"/>
        <c:lblAlgn val="ctr"/>
        <c:lblOffset val="100"/>
        <c:noMultiLvlLbl val="0"/>
      </c:catAx>
      <c:valAx>
        <c:axId val="534770056"/>
        <c:scaling>
          <c:orientation val="minMax"/>
        </c:scaling>
        <c:delete val="1"/>
        <c:axPos val="l"/>
        <c:numFmt formatCode="_-* #,##0\ &quot;€&quot;_-;\-* #,##0\ &quot;€&quot;_-;_-* &quot;-&quot;??\ &quot;€&quot;_-;_-@_-" sourceLinked="1"/>
        <c:majorTickMark val="none"/>
        <c:minorTickMark val="none"/>
        <c:tickLblPos val="nextTo"/>
        <c:crossAx val="5347731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Yu Gothic UI Semibold" panose="020B0700000000000000" pitchFamily="34" charset="-128"/>
          <a:ea typeface="Yu Gothic UI Semibold" panose="020B0700000000000000" pitchFamily="34" charset="-128"/>
        </a:defRPr>
      </a:pPr>
      <a:endParaRPr lang="es-ES"/>
    </a:p>
  </c:txPr>
  <c:printSettings>
    <c:headerFooter/>
    <c:pageMargins b="0.75" l="0.7" r="0.7" t="0.75" header="0.3" footer="0.3"/>
    <c:pageSetup/>
  </c:printSettings>
  <c:extLst xmlns:c16r2="http://schemas.microsoft.com/office/drawing/2015/06/chart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ivotFmts>
      <c:pivotFmt>
        <c:idx val="0"/>
        <c:spPr>
          <a:solidFill>
            <a:srgbClr val="FFBDBD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Yu Gothic UI Semibold" panose="020B0700000000000000" pitchFamily="34" charset="-128"/>
                  <a:ea typeface="Yu Gothic UI Semibold" panose="020B0700000000000000" pitchFamily="34" charset="-128"/>
                  <a:cs typeface="+mn-cs"/>
                </a:defRPr>
              </a:pPr>
              <a:endParaRPr lang="es-E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3.5277777777777777E-3"/>
          <c:y val="0.13381226053639847"/>
          <c:w val="0.9964722222222222"/>
          <c:h val="0.5875938697318007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BDBD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Yu Gothic UI Semibold" panose="020B0700000000000000" pitchFamily="34" charset="-128"/>
                    <a:ea typeface="Yu Gothic UI Semibold" panose="020B0700000000000000" pitchFamily="34" charset="-128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tablas!$R$4:$R$7</c:f>
              <c:strCache>
                <c:ptCount val="4"/>
                <c:pt idx="0">
                  <c:v>C. Instituc. i Prom. Ciutat</c:v>
                </c:pt>
                <c:pt idx="1">
                  <c:v>Dif. Activit i Prog. Cultural</c:v>
                </c:pt>
                <c:pt idx="2">
                  <c:v>Grans Activitats de Ciutat</c:v>
                </c:pt>
                <c:pt idx="3">
                  <c:v>Promoció Comercial</c:v>
                </c:pt>
              </c:strCache>
            </c:strRef>
          </c:cat>
          <c:val>
            <c:numRef>
              <c:f>tablas!$S$4:$S$7</c:f>
              <c:numCache>
                <c:formatCode>_-* #,##0\ "€"_-;\-* #,##0\ "€"_-;_-* "-"??\ "€"_-;_-@_-</c:formatCode>
                <c:ptCount val="4"/>
                <c:pt idx="0">
                  <c:v>7812.3200000000033</c:v>
                </c:pt>
                <c:pt idx="1">
                  <c:v>4809.3100000000004</c:v>
                </c:pt>
                <c:pt idx="2">
                  <c:v>2520.7000000000003</c:v>
                </c:pt>
                <c:pt idx="3">
                  <c:v>1440.4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A49-44D0-93AF-A7A8D89B80D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534770448"/>
        <c:axId val="619163984"/>
      </c:barChart>
      <c:catAx>
        <c:axId val="5347704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Yu Gothic UI Semibold" panose="020B0700000000000000" pitchFamily="34" charset="-128"/>
                <a:ea typeface="Yu Gothic UI Semibold" panose="020B0700000000000000" pitchFamily="34" charset="-128"/>
                <a:cs typeface="+mn-cs"/>
              </a:defRPr>
            </a:pPr>
            <a:endParaRPr lang="es-ES"/>
          </a:p>
        </c:txPr>
        <c:crossAx val="619163984"/>
        <c:crosses val="autoZero"/>
        <c:auto val="1"/>
        <c:lblAlgn val="ctr"/>
        <c:lblOffset val="100"/>
        <c:noMultiLvlLbl val="0"/>
      </c:catAx>
      <c:valAx>
        <c:axId val="619163984"/>
        <c:scaling>
          <c:orientation val="minMax"/>
        </c:scaling>
        <c:delete val="1"/>
        <c:axPos val="l"/>
        <c:numFmt formatCode="_-* #,##0\ &quot;€&quot;_-;\-* #,##0\ &quot;€&quot;_-;_-* &quot;-&quot;??\ &quot;€&quot;_-;_-@_-" sourceLinked="1"/>
        <c:majorTickMark val="none"/>
        <c:minorTickMark val="none"/>
        <c:tickLblPos val="nextTo"/>
        <c:crossAx val="5347704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Yu Gothic UI Semibold" panose="020B0700000000000000" pitchFamily="34" charset="-128"/>
          <a:ea typeface="Yu Gothic UI Semibold" panose="020B0700000000000000" pitchFamily="34" charset="-128"/>
        </a:defRPr>
      </a:pPr>
      <a:endParaRPr lang="es-ES"/>
    </a:p>
  </c:txPr>
  <c:printSettings>
    <c:headerFooter/>
    <c:pageMargins b="0.75" l="0.7" r="0.7" t="0.75" header="0.3" footer="0.3"/>
    <c:pageSetup/>
  </c:printSettings>
  <c:extLst xmlns:c16r2="http://schemas.microsoft.com/office/drawing/2015/06/chart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ivotFmts>
      <c:pivotFmt>
        <c:idx val="0"/>
        <c:spPr>
          <a:solidFill>
            <a:srgbClr val="FFBDBD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Yu Gothic UI Semibold" panose="020B0700000000000000" pitchFamily="34" charset="-128"/>
                  <a:ea typeface="Yu Gothic UI Semibold" panose="020B0700000000000000" pitchFamily="34" charset="-128"/>
                  <a:cs typeface="+mn-cs"/>
                </a:defRPr>
              </a:pPr>
              <a:endParaRPr lang="es-E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3.5277777777777777E-3"/>
          <c:y val="0.13381226053639847"/>
          <c:w val="0.9964722222222222"/>
          <c:h val="0.5875938697318007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BDBD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Yu Gothic UI Semibold" panose="020B0700000000000000" pitchFamily="34" charset="-128"/>
                    <a:ea typeface="Yu Gothic UI Semibold" panose="020B0700000000000000" pitchFamily="34" charset="-128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tablas!$X$4:$X$6</c:f>
              <c:strCache>
                <c:ptCount val="3"/>
                <c:pt idx="0">
                  <c:v>Grans Activitats de Ciutat</c:v>
                </c:pt>
                <c:pt idx="1">
                  <c:v>Promoció Comercial</c:v>
                </c:pt>
                <c:pt idx="2">
                  <c:v>C. Instituc. i Prom. Ciutat</c:v>
                </c:pt>
              </c:strCache>
            </c:strRef>
          </c:cat>
          <c:val>
            <c:numRef>
              <c:f>tablas!$Y$4:$Y$6</c:f>
              <c:numCache>
                <c:formatCode>_-* #,##0\ "€"_-;\-* #,##0\ "€"_-;_-* "-"??\ "€"_-;_-@_-</c:formatCode>
                <c:ptCount val="3"/>
                <c:pt idx="0">
                  <c:v>3993</c:v>
                </c:pt>
                <c:pt idx="1">
                  <c:v>2541</c:v>
                </c:pt>
                <c:pt idx="2">
                  <c:v>2541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A49-44D0-93AF-A7A8D89B80D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619152616"/>
        <c:axId val="619156144"/>
      </c:barChart>
      <c:catAx>
        <c:axId val="6191526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Yu Gothic UI Semibold" panose="020B0700000000000000" pitchFamily="34" charset="-128"/>
                <a:ea typeface="Yu Gothic UI Semibold" panose="020B0700000000000000" pitchFamily="34" charset="-128"/>
                <a:cs typeface="+mn-cs"/>
              </a:defRPr>
            </a:pPr>
            <a:endParaRPr lang="es-ES"/>
          </a:p>
        </c:txPr>
        <c:crossAx val="619156144"/>
        <c:crosses val="autoZero"/>
        <c:auto val="1"/>
        <c:lblAlgn val="ctr"/>
        <c:lblOffset val="100"/>
        <c:noMultiLvlLbl val="0"/>
      </c:catAx>
      <c:valAx>
        <c:axId val="619156144"/>
        <c:scaling>
          <c:orientation val="minMax"/>
        </c:scaling>
        <c:delete val="1"/>
        <c:axPos val="l"/>
        <c:numFmt formatCode="_-* #,##0\ &quot;€&quot;_-;\-* #,##0\ &quot;€&quot;_-;_-* &quot;-&quot;??\ &quot;€&quot;_-;_-@_-" sourceLinked="1"/>
        <c:majorTickMark val="none"/>
        <c:minorTickMark val="none"/>
        <c:tickLblPos val="nextTo"/>
        <c:crossAx val="6191526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Yu Gothic UI Semibold" panose="020B0700000000000000" pitchFamily="34" charset="-128"/>
          <a:ea typeface="Yu Gothic UI Semibold" panose="020B0700000000000000" pitchFamily="34" charset="-128"/>
        </a:defRPr>
      </a:pPr>
      <a:endParaRPr lang="es-ES"/>
    </a:p>
  </c:txPr>
  <c:printSettings>
    <c:headerFooter/>
    <c:pageMargins b="0.75" l="0.7" r="0.7" t="0.75" header="0.3" footer="0.3"/>
    <c:pageSetup/>
  </c:printSettings>
  <c:extLst xmlns:c16r2="http://schemas.microsoft.com/office/drawing/2015/06/chart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ivotFmts>
      <c:pivotFmt>
        <c:idx val="0"/>
        <c:spPr>
          <a:solidFill>
            <a:srgbClr val="FFBDBD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Yu Gothic UI Semibold" panose="020B0700000000000000" pitchFamily="34" charset="-128"/>
                  <a:ea typeface="Yu Gothic UI Semibold" panose="020B0700000000000000" pitchFamily="34" charset="-128"/>
                  <a:cs typeface="+mn-cs"/>
                </a:defRPr>
              </a:pPr>
              <a:endParaRPr lang="es-E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3.5277777777777777E-3"/>
          <c:y val="0.13381226053639847"/>
          <c:w val="0.9964722222222222"/>
          <c:h val="0.5875938697318007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BDBD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Yu Gothic UI Semibold" panose="020B0700000000000000" pitchFamily="34" charset="-128"/>
                    <a:ea typeface="Yu Gothic UI Semibold" panose="020B0700000000000000" pitchFamily="34" charset="-128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tablas!$AD$4:$AD$6</c:f>
              <c:strCache>
                <c:ptCount val="3"/>
                <c:pt idx="0">
                  <c:v>Grans Activitats de Ciutat</c:v>
                </c:pt>
                <c:pt idx="1">
                  <c:v>Promoció Comercial</c:v>
                </c:pt>
                <c:pt idx="2">
                  <c:v>Dif. Activit i Prog. Cultural</c:v>
                </c:pt>
              </c:strCache>
            </c:strRef>
          </c:cat>
          <c:val>
            <c:numRef>
              <c:f>tablas!$AE$4:$AE$6</c:f>
              <c:numCache>
                <c:formatCode>_-* #,##0\ "€"_-;\-* #,##0\ "€"_-;_-* "-"??\ "€"_-;_-@_-</c:formatCode>
                <c:ptCount val="3"/>
                <c:pt idx="0">
                  <c:v>3146</c:v>
                </c:pt>
                <c:pt idx="1">
                  <c:v>907.5</c:v>
                </c:pt>
                <c:pt idx="2">
                  <c:v>786.5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A49-44D0-93AF-A7A8D89B80D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619156928"/>
        <c:axId val="619161240"/>
      </c:barChart>
      <c:catAx>
        <c:axId val="6191569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Yu Gothic UI Semibold" panose="020B0700000000000000" pitchFamily="34" charset="-128"/>
                <a:ea typeface="Yu Gothic UI Semibold" panose="020B0700000000000000" pitchFamily="34" charset="-128"/>
                <a:cs typeface="+mn-cs"/>
              </a:defRPr>
            </a:pPr>
            <a:endParaRPr lang="es-ES"/>
          </a:p>
        </c:txPr>
        <c:crossAx val="619161240"/>
        <c:crosses val="autoZero"/>
        <c:auto val="1"/>
        <c:lblAlgn val="ctr"/>
        <c:lblOffset val="100"/>
        <c:noMultiLvlLbl val="0"/>
      </c:catAx>
      <c:valAx>
        <c:axId val="619161240"/>
        <c:scaling>
          <c:orientation val="minMax"/>
        </c:scaling>
        <c:delete val="1"/>
        <c:axPos val="l"/>
        <c:numFmt formatCode="_-* #,##0\ &quot;€&quot;_-;\-* #,##0\ &quot;€&quot;_-;_-* &quot;-&quot;??\ &quot;€&quot;_-;_-@_-" sourceLinked="1"/>
        <c:majorTickMark val="none"/>
        <c:minorTickMark val="none"/>
        <c:tickLblPos val="nextTo"/>
        <c:crossAx val="6191569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Yu Gothic UI Semibold" panose="020B0700000000000000" pitchFamily="34" charset="-128"/>
          <a:ea typeface="Yu Gothic UI Semibold" panose="020B0700000000000000" pitchFamily="34" charset="-128"/>
        </a:defRPr>
      </a:pPr>
      <a:endParaRPr lang="es-ES"/>
    </a:p>
  </c:txPr>
  <c:printSettings>
    <c:headerFooter/>
    <c:pageMargins b="0.75" l="0.7" r="0.7" t="0.75" header="0.3" footer="0.3"/>
    <c:pageSetup/>
  </c:printSettings>
  <c:extLst xmlns:c16r2="http://schemas.microsoft.com/office/drawing/2015/06/chart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8858119658119637E-3"/>
          <c:y val="2.194787379972565E-2"/>
          <c:w val="0.99411418803418805"/>
          <c:h val="0.7608839635786267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0000">
                <a:alpha val="60000"/>
              </a:srgbClr>
            </a:solid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dLbl>
              <c:idx val="0"/>
              <c:layout/>
              <c:tx>
                <c:rich>
                  <a:bodyPr/>
                  <a:lstStyle/>
                  <a:p>
                    <a:fld id="{30CDE771-71B0-440D-B9C8-40992D8DADA7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D8B53035-51FC-4073-848B-619654357F0B}" type="VALUE">
                      <a:rPr lang="en-US" baseline="0"/>
                      <a:pPr/>
                      <a:t>[VALOR]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fld id="{84D349AF-6D2A-4B00-B817-B652146023B2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1D7EC0CA-59FD-4253-A66A-E659DAE63E2F}" type="VALUE">
                      <a:rPr lang="en-US" baseline="0"/>
                      <a:pPr/>
                      <a:t>[VALOR]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fld id="{B0A244E1-399A-4634-8E0C-B72128BF1D5F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9FCB82A6-CA2D-4201-AEA9-191DC86CBAB6}" type="VALUE">
                      <a:rPr lang="en-US" baseline="0"/>
                      <a:pPr/>
                      <a:t>[VALOR]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9994995A-EE45-4965-A7E9-0013A1AB488C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7A7EBA9F-A354-4A73-9D89-29DB9C9A6708}" type="VALUE">
                      <a:rPr lang="en-US" baseline="0"/>
                      <a:pPr/>
                      <a:t>[VALOR]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FF0000"/>
                    </a:solidFill>
                    <a:latin typeface="Arial Black" panose="020B0A04020102020204" pitchFamily="34" charset="0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eparator>, </c:separator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tablas!$D$4:$D$7</c:f>
              <c:strCache>
                <c:ptCount val="4"/>
                <c:pt idx="0">
                  <c:v>Grans Activitats de Ciutat</c:v>
                </c:pt>
                <c:pt idx="1">
                  <c:v>Campanyes institucionals i de promoció de la ciutat</c:v>
                </c:pt>
                <c:pt idx="2">
                  <c:v>Difusió de les activitats i programació cultural</c:v>
                </c:pt>
                <c:pt idx="3">
                  <c:v>Promoció Comercial</c:v>
                </c:pt>
              </c:strCache>
            </c:strRef>
          </c:cat>
          <c:val>
            <c:numRef>
              <c:f>tablas!$E$4:$E$7</c:f>
              <c:numCache>
                <c:formatCode>_-* #,##0\ "€"_-;\-* #,##0\ "€"_-;_-* "-"??\ "€"_-;_-@_-</c:formatCode>
                <c:ptCount val="4"/>
                <c:pt idx="0">
                  <c:v>20346.36</c:v>
                </c:pt>
                <c:pt idx="1">
                  <c:v>13224.65</c:v>
                </c:pt>
                <c:pt idx="2">
                  <c:v>9499.35</c:v>
                </c:pt>
                <c:pt idx="3">
                  <c:v>6916.26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BF94-4EBB-891E-455627BBC1C3}"/>
            </c:ext>
            <c:ext xmlns:c15="http://schemas.microsoft.com/office/drawing/2012/chart" uri="{02D57815-91ED-43cb-92C2-25804820EDAC}">
              <c15:datalabelsRange>
                <c15:f>tablas!$F$4:$F$7</c15:f>
                <c15:dlblRangeCache>
                  <c:ptCount val="4"/>
                  <c:pt idx="0">
                    <c:v>41%</c:v>
                  </c:pt>
                  <c:pt idx="1">
                    <c:v>26%</c:v>
                  </c:pt>
                  <c:pt idx="2">
                    <c:v>19%</c:v>
                  </c:pt>
                  <c:pt idx="3">
                    <c:v>14%</c:v>
                  </c:pt>
                </c15:dlblRangeCache>
              </c15:datalabelsRange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534750064"/>
        <c:axId val="534741048"/>
      </c:barChart>
      <c:catAx>
        <c:axId val="5347500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bg1">
                    <a:lumMod val="50000"/>
                  </a:schemeClr>
                </a:solidFill>
                <a:latin typeface="Yu Gothic UI Semibold" panose="020B0700000000000000" pitchFamily="34" charset="-128"/>
                <a:ea typeface="Yu Gothic UI Semibold" panose="020B0700000000000000" pitchFamily="34" charset="-128"/>
                <a:cs typeface="+mn-cs"/>
              </a:defRPr>
            </a:pPr>
            <a:endParaRPr lang="es-ES"/>
          </a:p>
        </c:txPr>
        <c:crossAx val="534741048"/>
        <c:crosses val="autoZero"/>
        <c:auto val="1"/>
        <c:lblAlgn val="ctr"/>
        <c:lblOffset val="100"/>
        <c:noMultiLvlLbl val="0"/>
      </c:catAx>
      <c:valAx>
        <c:axId val="534741048"/>
        <c:scaling>
          <c:orientation val="minMax"/>
        </c:scaling>
        <c:delete val="1"/>
        <c:axPos val="l"/>
        <c:numFmt formatCode="_-* #,##0\ &quot;€&quot;_-;\-* #,##0\ &quot;€&quot;_-;_-* &quot;-&quot;??\ &quot;€&quot;_-;_-@_-" sourceLinked="1"/>
        <c:majorTickMark val="none"/>
        <c:minorTickMark val="none"/>
        <c:tickLblPos val="nextTo"/>
        <c:crossAx val="5347500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ysClr val="window" lastClr="FFFFFF"/>
    </a:solidFill>
    <a:ln w="9525" cap="flat" cmpd="sng" algn="ctr">
      <a:noFill/>
      <a:round/>
    </a:ln>
    <a:effectLst>
      <a:outerShdw blurRad="50800" dist="38100" dir="2700000" algn="tl" rotWithShape="0">
        <a:prstClr val="black">
          <a:alpha val="40000"/>
        </a:prstClr>
      </a:outerShdw>
    </a:effectLst>
  </c:spPr>
  <c:txPr>
    <a:bodyPr/>
    <a:lstStyle/>
    <a:p>
      <a:pPr>
        <a:defRPr>
          <a:latin typeface="Arial Black" panose="020B0A0402010202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ivotFmts>
      <c:pivotFmt>
        <c:idx val="0"/>
        <c:spPr>
          <a:solidFill>
            <a:srgbClr val="FFBDBD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Yu Gothic UI Semibold" panose="020B0700000000000000" pitchFamily="34" charset="-128"/>
                  <a:ea typeface="Yu Gothic UI Semibold" panose="020B0700000000000000" pitchFamily="34" charset="-128"/>
                  <a:cs typeface="+mn-cs"/>
                </a:defRPr>
              </a:pPr>
              <a:endParaRPr lang="es-E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3.5277777777777777E-3"/>
          <c:y val="0.13381226053639847"/>
          <c:w val="0.9964722222222222"/>
          <c:h val="0.5875938697318007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BDBD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Yu Gothic UI Semibold" panose="020B0700000000000000" pitchFamily="34" charset="-128"/>
                    <a:ea typeface="Yu Gothic UI Semibold" panose="020B0700000000000000" pitchFamily="34" charset="-128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tablas!$AJ$4:$AJ$7</c:f>
              <c:strCache>
                <c:ptCount val="4"/>
                <c:pt idx="0">
                  <c:v>C. Instituc. i Prom. Ciutat</c:v>
                </c:pt>
                <c:pt idx="1">
                  <c:v>Dif. Activit i Prog. Cultural</c:v>
                </c:pt>
                <c:pt idx="2">
                  <c:v>Grans Activitats de Ciutat</c:v>
                </c:pt>
                <c:pt idx="3">
                  <c:v>Promoció Comercial</c:v>
                </c:pt>
              </c:strCache>
            </c:strRef>
          </c:cat>
          <c:val>
            <c:numRef>
              <c:f>tablas!$AK$4:$AK$7</c:f>
              <c:numCache>
                <c:formatCode>_-* #,##0\ "€"_-;\-* #,##0\ "€"_-;_-* "-"??\ "€"_-;_-@_-</c:formatCode>
                <c:ptCount val="4"/>
                <c:pt idx="0">
                  <c:v>1851.3000000000006</c:v>
                </c:pt>
                <c:pt idx="1">
                  <c:v>871.19999999999993</c:v>
                </c:pt>
                <c:pt idx="2">
                  <c:v>762.30000000000007</c:v>
                </c:pt>
                <c:pt idx="3">
                  <c:v>326.70000000000005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A49-44D0-93AF-A7A8D89B80D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619157320"/>
        <c:axId val="619163200"/>
      </c:barChart>
      <c:catAx>
        <c:axId val="6191573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Yu Gothic UI Semibold" panose="020B0700000000000000" pitchFamily="34" charset="-128"/>
                <a:ea typeface="Yu Gothic UI Semibold" panose="020B0700000000000000" pitchFamily="34" charset="-128"/>
                <a:cs typeface="+mn-cs"/>
              </a:defRPr>
            </a:pPr>
            <a:endParaRPr lang="es-ES"/>
          </a:p>
        </c:txPr>
        <c:crossAx val="619163200"/>
        <c:crosses val="autoZero"/>
        <c:auto val="1"/>
        <c:lblAlgn val="ctr"/>
        <c:lblOffset val="100"/>
        <c:noMultiLvlLbl val="0"/>
      </c:catAx>
      <c:valAx>
        <c:axId val="619163200"/>
        <c:scaling>
          <c:orientation val="minMax"/>
        </c:scaling>
        <c:delete val="1"/>
        <c:axPos val="l"/>
        <c:numFmt formatCode="_-* #,##0\ &quot;€&quot;_-;\-* #,##0\ &quot;€&quot;_-;_-* &quot;-&quot;??\ &quot;€&quot;_-;_-@_-" sourceLinked="1"/>
        <c:majorTickMark val="none"/>
        <c:minorTickMark val="none"/>
        <c:tickLblPos val="nextTo"/>
        <c:crossAx val="6191573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Yu Gothic UI Semibold" panose="020B0700000000000000" pitchFamily="34" charset="-128"/>
          <a:ea typeface="Yu Gothic UI Semibold" panose="020B0700000000000000" pitchFamily="34" charset="-128"/>
        </a:defRPr>
      </a:pPr>
      <a:endParaRPr lang="es-ES"/>
    </a:p>
  </c:txPr>
  <c:printSettings>
    <c:headerFooter/>
    <c:pageMargins b="0.75" l="0.7" r="0.7" t="0.75" header="0.3" footer="0.3"/>
    <c:pageSetup/>
  </c:printSettings>
  <c:extLst xmlns:c16r2="http://schemas.microsoft.com/office/drawing/2015/06/chart"/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ivotFmts>
      <c:pivotFmt>
        <c:idx val="0"/>
        <c:spPr>
          <a:solidFill>
            <a:srgbClr val="FFBDBD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Yu Gothic UI Semibold" panose="020B0700000000000000" pitchFamily="34" charset="-128"/>
                  <a:ea typeface="Yu Gothic UI Semibold" panose="020B0700000000000000" pitchFamily="34" charset="-128"/>
                  <a:cs typeface="+mn-cs"/>
                </a:defRPr>
              </a:pPr>
              <a:endParaRPr lang="es-E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3.5277777777777777E-3"/>
          <c:y val="0.13381226053639847"/>
          <c:w val="0.9964722222222222"/>
          <c:h val="0.5875938697318007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BDBD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Yu Gothic UI Semibold" panose="020B0700000000000000" pitchFamily="34" charset="-128"/>
                    <a:ea typeface="Yu Gothic UI Semibold" panose="020B0700000000000000" pitchFamily="34" charset="-128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tablas!$AP$4:$AP$7</c:f>
              <c:strCache>
                <c:ptCount val="4"/>
                <c:pt idx="0">
                  <c:v>Grans Activitats de Ciutat</c:v>
                </c:pt>
                <c:pt idx="1">
                  <c:v>C. Instituc. i Prom. Ciutat</c:v>
                </c:pt>
                <c:pt idx="2">
                  <c:v>Promoció Comercial</c:v>
                </c:pt>
                <c:pt idx="3">
                  <c:v>Dif. Activit i Prog. Cultural</c:v>
                </c:pt>
              </c:strCache>
            </c:strRef>
          </c:cat>
          <c:val>
            <c:numRef>
              <c:f>tablas!$AQ$4:$AQ$7</c:f>
              <c:numCache>
                <c:formatCode>_-* #,##0\ "€"_-;\-* #,##0\ "€"_-;_-* "-"??\ "€"_-;_-@_-</c:formatCode>
                <c:ptCount val="4"/>
                <c:pt idx="0">
                  <c:v>1701.2599999999998</c:v>
                </c:pt>
                <c:pt idx="1">
                  <c:v>687.28</c:v>
                </c:pt>
                <c:pt idx="2">
                  <c:v>687.28</c:v>
                </c:pt>
                <c:pt idx="3">
                  <c:v>687.28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A49-44D0-93AF-A7A8D89B80D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619153400"/>
        <c:axId val="619158104"/>
      </c:barChart>
      <c:catAx>
        <c:axId val="6191534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Yu Gothic UI Semibold" panose="020B0700000000000000" pitchFamily="34" charset="-128"/>
                <a:ea typeface="Yu Gothic UI Semibold" panose="020B0700000000000000" pitchFamily="34" charset="-128"/>
                <a:cs typeface="+mn-cs"/>
              </a:defRPr>
            </a:pPr>
            <a:endParaRPr lang="es-ES"/>
          </a:p>
        </c:txPr>
        <c:crossAx val="619158104"/>
        <c:crosses val="autoZero"/>
        <c:auto val="1"/>
        <c:lblAlgn val="ctr"/>
        <c:lblOffset val="100"/>
        <c:noMultiLvlLbl val="0"/>
      </c:catAx>
      <c:valAx>
        <c:axId val="619158104"/>
        <c:scaling>
          <c:orientation val="minMax"/>
        </c:scaling>
        <c:delete val="1"/>
        <c:axPos val="l"/>
        <c:numFmt formatCode="_-* #,##0\ &quot;€&quot;_-;\-* #,##0\ &quot;€&quot;_-;_-* &quot;-&quot;??\ &quot;€&quot;_-;_-@_-" sourceLinked="1"/>
        <c:majorTickMark val="none"/>
        <c:minorTickMark val="none"/>
        <c:tickLblPos val="nextTo"/>
        <c:crossAx val="6191534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Yu Gothic UI Semibold" panose="020B0700000000000000" pitchFamily="34" charset="-128"/>
          <a:ea typeface="Yu Gothic UI Semibold" panose="020B0700000000000000" pitchFamily="34" charset="-128"/>
        </a:defRPr>
      </a:pPr>
      <a:endParaRPr lang="es-ES"/>
    </a:p>
  </c:txPr>
  <c:printSettings>
    <c:headerFooter/>
    <c:pageMargins b="0.75" l="0.7" r="0.7" t="0.75" header="0.3" footer="0.3"/>
    <c:pageSetup/>
  </c:printSettings>
  <c:extLst xmlns:c16r2="http://schemas.microsoft.com/office/drawing/2015/06/chart"/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ivotFmts>
      <c:pivotFmt>
        <c:idx val="0"/>
        <c:spPr>
          <a:solidFill>
            <a:srgbClr val="FFBDBD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Yu Gothic UI Semibold" panose="020B0700000000000000" pitchFamily="34" charset="-128"/>
                  <a:ea typeface="Yu Gothic UI Semibold" panose="020B0700000000000000" pitchFamily="34" charset="-128"/>
                  <a:cs typeface="+mn-cs"/>
                </a:defRPr>
              </a:pPr>
              <a:endParaRPr lang="es-E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3.5277777777777777E-3"/>
          <c:y val="0.13381226053639847"/>
          <c:w val="0.9964722222222222"/>
          <c:h val="0.5875938697318007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BDBD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Yu Gothic UI Semibold" panose="020B0700000000000000" pitchFamily="34" charset="-128"/>
                    <a:ea typeface="Yu Gothic UI Semibold" panose="020B0700000000000000" pitchFamily="34" charset="-128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tablas!$AV$4:$AV$6</c:f>
              <c:strCache>
                <c:ptCount val="3"/>
                <c:pt idx="0">
                  <c:v>Grans Activitats de Ciutat</c:v>
                </c:pt>
                <c:pt idx="1">
                  <c:v>Dif. Activit i Prog. Cultural</c:v>
                </c:pt>
                <c:pt idx="2">
                  <c:v>Promoció Comercial</c:v>
                </c:pt>
              </c:strCache>
            </c:strRef>
          </c:cat>
          <c:val>
            <c:numRef>
              <c:f>tablas!$AW$4:$AW$6</c:f>
              <c:numCache>
                <c:formatCode>_-* #,##0\ "€"_-;\-* #,##0\ "€"_-;_-* "-"??\ "€"_-;_-@_-</c:formatCode>
                <c:ptCount val="3"/>
                <c:pt idx="0">
                  <c:v>2031.31</c:v>
                </c:pt>
                <c:pt idx="1">
                  <c:v>719.96</c:v>
                </c:pt>
                <c:pt idx="2">
                  <c:v>359.98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A49-44D0-93AF-A7A8D89B80D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619159672"/>
        <c:axId val="619153792"/>
      </c:barChart>
      <c:catAx>
        <c:axId val="6191596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Yu Gothic UI Semibold" panose="020B0700000000000000" pitchFamily="34" charset="-128"/>
                <a:ea typeface="Yu Gothic UI Semibold" panose="020B0700000000000000" pitchFamily="34" charset="-128"/>
                <a:cs typeface="+mn-cs"/>
              </a:defRPr>
            </a:pPr>
            <a:endParaRPr lang="es-ES"/>
          </a:p>
        </c:txPr>
        <c:crossAx val="619153792"/>
        <c:crosses val="autoZero"/>
        <c:auto val="1"/>
        <c:lblAlgn val="ctr"/>
        <c:lblOffset val="100"/>
        <c:noMultiLvlLbl val="0"/>
      </c:catAx>
      <c:valAx>
        <c:axId val="619153792"/>
        <c:scaling>
          <c:orientation val="minMax"/>
        </c:scaling>
        <c:delete val="1"/>
        <c:axPos val="l"/>
        <c:numFmt formatCode="_-* #,##0\ &quot;€&quot;_-;\-* #,##0\ &quot;€&quot;_-;_-* &quot;-&quot;??\ &quot;€&quot;_-;_-@_-" sourceLinked="1"/>
        <c:majorTickMark val="none"/>
        <c:minorTickMark val="none"/>
        <c:tickLblPos val="nextTo"/>
        <c:crossAx val="6191596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Yu Gothic UI Semibold" panose="020B0700000000000000" pitchFamily="34" charset="-128"/>
          <a:ea typeface="Yu Gothic UI Semibold" panose="020B0700000000000000" pitchFamily="34" charset="-128"/>
        </a:defRPr>
      </a:pPr>
      <a:endParaRPr lang="es-ES"/>
    </a:p>
  </c:txPr>
  <c:printSettings>
    <c:headerFooter/>
    <c:pageMargins b="0.75" l="0.7" r="0.7" t="0.75" header="0.3" footer="0.3"/>
    <c:pageSetup/>
  </c:printSettings>
  <c:extLst xmlns:c16r2="http://schemas.microsoft.com/office/drawing/2015/06/chart"/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ivotFmts>
      <c:pivotFmt>
        <c:idx val="0"/>
        <c:spPr>
          <a:solidFill>
            <a:srgbClr val="FFBDBD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Yu Gothic UI Semibold" panose="020B0700000000000000" pitchFamily="34" charset="-128"/>
                  <a:ea typeface="Yu Gothic UI Semibold" panose="020B0700000000000000" pitchFamily="34" charset="-128"/>
                  <a:cs typeface="+mn-cs"/>
                </a:defRPr>
              </a:pPr>
              <a:endParaRPr lang="es-E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3.5277777777777777E-3"/>
          <c:y val="0.13381226053639847"/>
          <c:w val="0.9964722222222222"/>
          <c:h val="0.5875938697318007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BDBD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Yu Gothic UI Semibold" panose="020B0700000000000000" pitchFamily="34" charset="-128"/>
                    <a:ea typeface="Yu Gothic UI Semibold" panose="020B0700000000000000" pitchFamily="34" charset="-128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tablas!$BB$4:$BB$6</c:f>
              <c:strCache>
                <c:ptCount val="3"/>
                <c:pt idx="0">
                  <c:v>Grans Activitats de Ciutat</c:v>
                </c:pt>
                <c:pt idx="1">
                  <c:v>Promoció Comercial</c:v>
                </c:pt>
                <c:pt idx="2">
                  <c:v>Dif. Activit i Prog. Cultural</c:v>
                </c:pt>
              </c:strCache>
            </c:strRef>
          </c:cat>
          <c:val>
            <c:numRef>
              <c:f>tablas!$BC$4:$BC$6</c:f>
              <c:numCache>
                <c:formatCode>_-* #,##0\ "€"_-;\-* #,##0\ "€"_-;_-* "-"??\ "€"_-;_-@_-</c:formatCode>
                <c:ptCount val="3"/>
                <c:pt idx="0">
                  <c:v>1306.8</c:v>
                </c:pt>
                <c:pt idx="1">
                  <c:v>653.4</c:v>
                </c:pt>
                <c:pt idx="2">
                  <c:v>653.4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A49-44D0-93AF-A7A8D89B80D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619164376"/>
        <c:axId val="619166728"/>
      </c:barChart>
      <c:catAx>
        <c:axId val="619164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Yu Gothic UI Semibold" panose="020B0700000000000000" pitchFamily="34" charset="-128"/>
                <a:ea typeface="Yu Gothic UI Semibold" panose="020B0700000000000000" pitchFamily="34" charset="-128"/>
                <a:cs typeface="+mn-cs"/>
              </a:defRPr>
            </a:pPr>
            <a:endParaRPr lang="es-ES"/>
          </a:p>
        </c:txPr>
        <c:crossAx val="619166728"/>
        <c:crosses val="autoZero"/>
        <c:auto val="1"/>
        <c:lblAlgn val="ctr"/>
        <c:lblOffset val="100"/>
        <c:noMultiLvlLbl val="0"/>
      </c:catAx>
      <c:valAx>
        <c:axId val="619166728"/>
        <c:scaling>
          <c:orientation val="minMax"/>
        </c:scaling>
        <c:delete val="1"/>
        <c:axPos val="l"/>
        <c:numFmt formatCode="_-* #,##0\ &quot;€&quot;_-;\-* #,##0\ &quot;€&quot;_-;_-* &quot;-&quot;??\ &quot;€&quot;_-;_-@_-" sourceLinked="1"/>
        <c:majorTickMark val="none"/>
        <c:minorTickMark val="none"/>
        <c:tickLblPos val="nextTo"/>
        <c:crossAx val="6191643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Yu Gothic UI Semibold" panose="020B0700000000000000" pitchFamily="34" charset="-128"/>
          <a:ea typeface="Yu Gothic UI Semibold" panose="020B0700000000000000" pitchFamily="34" charset="-128"/>
        </a:defRPr>
      </a:pPr>
      <a:endParaRPr lang="es-ES"/>
    </a:p>
  </c:txPr>
  <c:printSettings>
    <c:headerFooter/>
    <c:pageMargins b="0.75" l="0.7" r="0.7" t="0.75" header="0.3" footer="0.3"/>
    <c:pageSetup/>
  </c:printSettings>
  <c:extLst xmlns:c16r2="http://schemas.microsoft.com/office/drawing/2015/06/chart"/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ivotFmts>
      <c:pivotFmt>
        <c:idx val="0"/>
        <c:spPr>
          <a:solidFill>
            <a:srgbClr val="FFBDBD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Yu Gothic UI Semibold" panose="020B0700000000000000" pitchFamily="34" charset="-128"/>
                  <a:ea typeface="Yu Gothic UI Semibold" panose="020B0700000000000000" pitchFamily="34" charset="-128"/>
                  <a:cs typeface="+mn-cs"/>
                </a:defRPr>
              </a:pPr>
              <a:endParaRPr lang="es-E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3.5277777777777777E-3"/>
          <c:y val="0.13381226053639847"/>
          <c:w val="0.9964722222222222"/>
          <c:h val="0.5875938697318007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BDBD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Yu Gothic UI Semibold" panose="020B0700000000000000" pitchFamily="34" charset="-128"/>
                    <a:ea typeface="Yu Gothic UI Semibold" panose="020B0700000000000000" pitchFamily="34" charset="-128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tablas!$BT$4:$BT$5</c:f>
              <c:strCache>
                <c:ptCount val="2"/>
                <c:pt idx="0">
                  <c:v>Grans Activitats de Ciutat</c:v>
                </c:pt>
                <c:pt idx="1">
                  <c:v>C. Instituc. i Prom. Ciutat</c:v>
                </c:pt>
              </c:strCache>
            </c:strRef>
          </c:cat>
          <c:val>
            <c:numRef>
              <c:f>tablas!$BU$4:$BU$5</c:f>
              <c:numCache>
                <c:formatCode>_-* #,##0\ "€"_-;\-* #,##0\ "€"_-;_-* "-"??\ "€"_-;_-@_-</c:formatCode>
                <c:ptCount val="2"/>
                <c:pt idx="0">
                  <c:v>832.63</c:v>
                </c:pt>
                <c:pt idx="1">
                  <c:v>332.75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A49-44D0-93AF-A7A8D89B80D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619170648"/>
        <c:axId val="619167904"/>
      </c:barChart>
      <c:catAx>
        <c:axId val="619170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Yu Gothic UI Semibold" panose="020B0700000000000000" pitchFamily="34" charset="-128"/>
                <a:ea typeface="Yu Gothic UI Semibold" panose="020B0700000000000000" pitchFamily="34" charset="-128"/>
                <a:cs typeface="+mn-cs"/>
              </a:defRPr>
            </a:pPr>
            <a:endParaRPr lang="es-ES"/>
          </a:p>
        </c:txPr>
        <c:crossAx val="619167904"/>
        <c:crosses val="autoZero"/>
        <c:auto val="1"/>
        <c:lblAlgn val="ctr"/>
        <c:lblOffset val="100"/>
        <c:noMultiLvlLbl val="0"/>
      </c:catAx>
      <c:valAx>
        <c:axId val="619167904"/>
        <c:scaling>
          <c:orientation val="minMax"/>
        </c:scaling>
        <c:delete val="1"/>
        <c:axPos val="l"/>
        <c:numFmt formatCode="_-* #,##0\ &quot;€&quot;_-;\-* #,##0\ &quot;€&quot;_-;_-* &quot;-&quot;??\ &quot;€&quot;_-;_-@_-" sourceLinked="1"/>
        <c:majorTickMark val="none"/>
        <c:minorTickMark val="none"/>
        <c:tickLblPos val="nextTo"/>
        <c:crossAx val="619170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Yu Gothic UI Semibold" panose="020B0700000000000000" pitchFamily="34" charset="-128"/>
          <a:ea typeface="Yu Gothic UI Semibold" panose="020B0700000000000000" pitchFamily="34" charset="-128"/>
        </a:defRPr>
      </a:pPr>
      <a:endParaRPr lang="es-ES"/>
    </a:p>
  </c:txPr>
  <c:printSettings>
    <c:headerFooter/>
    <c:pageMargins b="0.75" l="0.7" r="0.7" t="0.75" header="0.3" footer="0.3"/>
    <c:pageSetup/>
  </c:printSettings>
  <c:extLst xmlns:c16r2="http://schemas.microsoft.com/office/drawing/2015/06/chart"/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ivotFmts>
      <c:pivotFmt>
        <c:idx val="0"/>
        <c:spPr>
          <a:solidFill>
            <a:srgbClr val="FFBDBD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Yu Gothic UI Semibold" panose="020B0700000000000000" pitchFamily="34" charset="-128"/>
                  <a:ea typeface="Yu Gothic UI Semibold" panose="020B0700000000000000" pitchFamily="34" charset="-128"/>
                  <a:cs typeface="+mn-cs"/>
                </a:defRPr>
              </a:pPr>
              <a:endParaRPr lang="es-E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3.5277777777777777E-3"/>
          <c:y val="0.13381226053639847"/>
          <c:w val="0.9964722222222222"/>
          <c:h val="0.5875938697318007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tablas!$BH$4</c:f>
              <c:strCache>
                <c:ptCount val="1"/>
                <c:pt idx="0">
                  <c:v>Grans Activitats de Ciutat</c:v>
                </c:pt>
              </c:strCache>
            </c:strRef>
          </c:tx>
          <c:spPr>
            <a:solidFill>
              <a:srgbClr val="FFBDBD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Yu Gothic UI Semibold" panose="020B0700000000000000" pitchFamily="34" charset="-128"/>
                    <a:ea typeface="Yu Gothic UI Semibold" panose="020B0700000000000000" pitchFamily="34" charset="-128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tablas!$BI$3</c:f>
              <c:strCache>
                <c:ptCount val="1"/>
                <c:pt idx="0">
                  <c:v>Grans Activitats de Ciutat</c:v>
                </c:pt>
              </c:strCache>
            </c:strRef>
          </c:cat>
          <c:val>
            <c:numRef>
              <c:f>tablas!$BI$4</c:f>
              <c:numCache>
                <c:formatCode>_-* #,##0\ "€"_-;\-* #,##0\ "€"_-;_-* "-"??\ "€"_-;_-@_-</c:formatCode>
                <c:ptCount val="1"/>
                <c:pt idx="0">
                  <c:v>1875.5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A49-44D0-93AF-A7A8D89B80D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619164768"/>
        <c:axId val="619169864"/>
      </c:barChart>
      <c:catAx>
        <c:axId val="6191647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Yu Gothic UI Semibold" panose="020B0700000000000000" pitchFamily="34" charset="-128"/>
                <a:ea typeface="Yu Gothic UI Semibold" panose="020B0700000000000000" pitchFamily="34" charset="-128"/>
                <a:cs typeface="+mn-cs"/>
              </a:defRPr>
            </a:pPr>
            <a:endParaRPr lang="es-ES"/>
          </a:p>
        </c:txPr>
        <c:crossAx val="619169864"/>
        <c:crosses val="autoZero"/>
        <c:auto val="1"/>
        <c:lblAlgn val="ctr"/>
        <c:lblOffset val="100"/>
        <c:noMultiLvlLbl val="0"/>
      </c:catAx>
      <c:valAx>
        <c:axId val="619169864"/>
        <c:scaling>
          <c:orientation val="minMax"/>
        </c:scaling>
        <c:delete val="1"/>
        <c:axPos val="l"/>
        <c:numFmt formatCode="_-* #,##0\ &quot;€&quot;_-;\-* #,##0\ &quot;€&quot;_-;_-* &quot;-&quot;??\ &quot;€&quot;_-;_-@_-" sourceLinked="1"/>
        <c:majorTickMark val="none"/>
        <c:minorTickMark val="none"/>
        <c:tickLblPos val="nextTo"/>
        <c:crossAx val="6191647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Yu Gothic UI Semibold" panose="020B0700000000000000" pitchFamily="34" charset="-128"/>
          <a:ea typeface="Yu Gothic UI Semibold" panose="020B0700000000000000" pitchFamily="34" charset="-128"/>
        </a:defRPr>
      </a:pPr>
      <a:endParaRPr lang="es-ES"/>
    </a:p>
  </c:txPr>
  <c:printSettings>
    <c:headerFooter/>
    <c:pageMargins b="0.75" l="0.7" r="0.7" t="0.75" header="0.3" footer="0.3"/>
    <c:pageSetup/>
  </c:printSettings>
  <c:extLst xmlns:c16r2="http://schemas.microsoft.com/office/drawing/2015/06/chart"/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ivotFmts>
      <c:pivotFmt>
        <c:idx val="0"/>
        <c:spPr>
          <a:solidFill>
            <a:srgbClr val="FFBDBD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Yu Gothic UI Semibold" panose="020B0700000000000000" pitchFamily="34" charset="-128"/>
                  <a:ea typeface="Yu Gothic UI Semibold" panose="020B0700000000000000" pitchFamily="34" charset="-128"/>
                  <a:cs typeface="+mn-cs"/>
                </a:defRPr>
              </a:pPr>
              <a:endParaRPr lang="es-E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3.5277777777777777E-3"/>
          <c:y val="0.13381226053639847"/>
          <c:w val="0.9964722222222222"/>
          <c:h val="0.5875938697318007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tablas!$BN$4</c:f>
              <c:strCache>
                <c:ptCount val="1"/>
                <c:pt idx="0">
                  <c:v>Grans Activitats de Ciutat</c:v>
                </c:pt>
              </c:strCache>
            </c:strRef>
          </c:tx>
          <c:spPr>
            <a:solidFill>
              <a:srgbClr val="FFBDBD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Yu Gothic UI Semibold" panose="020B0700000000000000" pitchFamily="34" charset="-128"/>
                    <a:ea typeface="Yu Gothic UI Semibold" panose="020B0700000000000000" pitchFamily="34" charset="-128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tablas!$BO$3</c:f>
              <c:strCache>
                <c:ptCount val="1"/>
                <c:pt idx="0">
                  <c:v>Grans Activitats de Ciutat</c:v>
                </c:pt>
              </c:strCache>
            </c:strRef>
          </c:cat>
          <c:val>
            <c:numRef>
              <c:f>tablas!$BO$4</c:f>
              <c:numCache>
                <c:formatCode>_-* #,##0\ "€"_-;\-* #,##0\ "€"_-;_-* "-"??\ "€"_-;_-@_-</c:formatCode>
                <c:ptCount val="1"/>
                <c:pt idx="0">
                  <c:v>1681.86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A49-44D0-93AF-A7A8D89B80D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619170256"/>
        <c:axId val="619165552"/>
      </c:barChart>
      <c:catAx>
        <c:axId val="6191702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Yu Gothic UI Semibold" panose="020B0700000000000000" pitchFamily="34" charset="-128"/>
                <a:ea typeface="Yu Gothic UI Semibold" panose="020B0700000000000000" pitchFamily="34" charset="-128"/>
                <a:cs typeface="+mn-cs"/>
              </a:defRPr>
            </a:pPr>
            <a:endParaRPr lang="es-ES"/>
          </a:p>
        </c:txPr>
        <c:crossAx val="619165552"/>
        <c:crosses val="autoZero"/>
        <c:auto val="1"/>
        <c:lblAlgn val="ctr"/>
        <c:lblOffset val="100"/>
        <c:noMultiLvlLbl val="0"/>
      </c:catAx>
      <c:valAx>
        <c:axId val="619165552"/>
        <c:scaling>
          <c:orientation val="minMax"/>
        </c:scaling>
        <c:delete val="1"/>
        <c:axPos val="l"/>
        <c:numFmt formatCode="_-* #,##0\ &quot;€&quot;_-;\-* #,##0\ &quot;€&quot;_-;_-* &quot;-&quot;??\ &quot;€&quot;_-;_-@_-" sourceLinked="1"/>
        <c:majorTickMark val="none"/>
        <c:minorTickMark val="none"/>
        <c:tickLblPos val="nextTo"/>
        <c:crossAx val="6191702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Yu Gothic UI Semibold" panose="020B0700000000000000" pitchFamily="34" charset="-128"/>
          <a:ea typeface="Yu Gothic UI Semibold" panose="020B0700000000000000" pitchFamily="34" charset="-128"/>
        </a:defRPr>
      </a:pPr>
      <a:endParaRPr lang="es-ES"/>
    </a:p>
  </c:txPr>
  <c:printSettings>
    <c:headerFooter/>
    <c:pageMargins b="0.75" l="0.7" r="0.7" t="0.75" header="0.3" footer="0.3"/>
    <c:pageSetup/>
  </c:printSettings>
  <c:extLst xmlns:c16r2="http://schemas.microsoft.com/office/drawing/2015/06/chart"/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ivotFmts>
      <c:pivotFmt>
        <c:idx val="0"/>
        <c:spPr>
          <a:solidFill>
            <a:srgbClr val="FFBDBD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Yu Gothic UI Semibold" panose="020B0700000000000000" pitchFamily="34" charset="-128"/>
                  <a:ea typeface="Yu Gothic UI Semibold" panose="020B0700000000000000" pitchFamily="34" charset="-128"/>
                  <a:cs typeface="+mn-cs"/>
                </a:defRPr>
              </a:pPr>
              <a:endParaRPr lang="es-E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3.5277777777777777E-3"/>
          <c:y val="0.13381226053639847"/>
          <c:w val="0.9964722222222222"/>
          <c:h val="0.5875938697318007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tablas!$BZ$4</c:f>
              <c:strCache>
                <c:ptCount val="1"/>
                <c:pt idx="0">
                  <c:v>Dif. Activit i Prog. Cultural</c:v>
                </c:pt>
              </c:strCache>
            </c:strRef>
          </c:tx>
          <c:spPr>
            <a:solidFill>
              <a:srgbClr val="FFBDBD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Yu Gothic UI Semibold" panose="020B0700000000000000" pitchFamily="34" charset="-128"/>
                    <a:ea typeface="Yu Gothic UI Semibold" panose="020B0700000000000000" pitchFamily="34" charset="-128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tablas!$CA$3</c:f>
              <c:strCache>
                <c:ptCount val="1"/>
                <c:pt idx="0">
                  <c:v>Dif. Activit i Prog. Cultural</c:v>
                </c:pt>
              </c:strCache>
            </c:strRef>
          </c:cat>
          <c:val>
            <c:numRef>
              <c:f>tablas!$CA$4</c:f>
              <c:numCache>
                <c:formatCode>_-* #,##0\ "€"_-;\-* #,##0\ "€"_-;_-* "-"??\ "€"_-;_-@_-</c:formatCode>
                <c:ptCount val="1"/>
                <c:pt idx="0">
                  <c:v>508.2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A49-44D0-93AF-A7A8D89B80D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619145952"/>
        <c:axId val="619151048"/>
      </c:barChart>
      <c:catAx>
        <c:axId val="619145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Yu Gothic UI Semibold" panose="020B0700000000000000" pitchFamily="34" charset="-128"/>
                <a:ea typeface="Yu Gothic UI Semibold" panose="020B0700000000000000" pitchFamily="34" charset="-128"/>
                <a:cs typeface="+mn-cs"/>
              </a:defRPr>
            </a:pPr>
            <a:endParaRPr lang="es-ES"/>
          </a:p>
        </c:txPr>
        <c:crossAx val="619151048"/>
        <c:crosses val="autoZero"/>
        <c:auto val="1"/>
        <c:lblAlgn val="ctr"/>
        <c:lblOffset val="100"/>
        <c:noMultiLvlLbl val="0"/>
      </c:catAx>
      <c:valAx>
        <c:axId val="619151048"/>
        <c:scaling>
          <c:orientation val="minMax"/>
        </c:scaling>
        <c:delete val="1"/>
        <c:axPos val="l"/>
        <c:numFmt formatCode="_-* #,##0\ &quot;€&quot;_-;\-* #,##0\ &quot;€&quot;_-;_-* &quot;-&quot;??\ &quot;€&quot;_-;_-@_-" sourceLinked="1"/>
        <c:majorTickMark val="none"/>
        <c:minorTickMark val="none"/>
        <c:tickLblPos val="nextTo"/>
        <c:crossAx val="6191459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Yu Gothic UI Semibold" panose="020B0700000000000000" pitchFamily="34" charset="-128"/>
          <a:ea typeface="Yu Gothic UI Semibold" panose="020B0700000000000000" pitchFamily="34" charset="-128"/>
        </a:defRPr>
      </a:pPr>
      <a:endParaRPr lang="es-ES"/>
    </a:p>
  </c:txPr>
  <c:printSettings>
    <c:headerFooter/>
    <c:pageMargins b="0.75" l="0.7" r="0.7" t="0.75" header="0.3" footer="0.3"/>
    <c:pageSetup/>
  </c:printSettings>
  <c:extLst xmlns:c16r2="http://schemas.microsoft.com/office/drawing/2015/06/chart"/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ivotFmts>
      <c:pivotFmt>
        <c:idx val="0"/>
        <c:spPr>
          <a:solidFill>
            <a:srgbClr val="FFBDBD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Yu Gothic UI Semibold" panose="020B0700000000000000" pitchFamily="34" charset="-128"/>
                  <a:ea typeface="Yu Gothic UI Semibold" panose="020B0700000000000000" pitchFamily="34" charset="-128"/>
                  <a:cs typeface="+mn-cs"/>
                </a:defRPr>
              </a:pPr>
              <a:endParaRPr lang="es-E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3.5277777777777777E-3"/>
          <c:y val="0.13381226053639847"/>
          <c:w val="0.9964722222222222"/>
          <c:h val="0.5875938697318007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tablas!$CF$4</c:f>
              <c:strCache>
                <c:ptCount val="1"/>
                <c:pt idx="0">
                  <c:v>Grans Activitats de Ciutat</c:v>
                </c:pt>
              </c:strCache>
            </c:strRef>
          </c:tx>
          <c:spPr>
            <a:solidFill>
              <a:srgbClr val="FFBDBD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Yu Gothic UI Semibold" panose="020B0700000000000000" pitchFamily="34" charset="-128"/>
                    <a:ea typeface="Yu Gothic UI Semibold" panose="020B0700000000000000" pitchFamily="34" charset="-128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tablas!$CG$3</c:f>
              <c:strCache>
                <c:ptCount val="1"/>
                <c:pt idx="0">
                  <c:v>Grans Activitats de Ciutat</c:v>
                </c:pt>
              </c:strCache>
            </c:strRef>
          </c:cat>
          <c:val>
            <c:numRef>
              <c:f>tablas!$CG$4</c:f>
              <c:numCache>
                <c:formatCode>_-* #,##0\ "€"_-;\-* #,##0\ "€"_-;_-* "-"??\ "€"_-;_-@_-</c:formatCode>
                <c:ptCount val="1"/>
                <c:pt idx="0">
                  <c:v>495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A49-44D0-93AF-A7A8D89B80D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619142816"/>
        <c:axId val="619146736"/>
      </c:barChart>
      <c:catAx>
        <c:axId val="6191428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Yu Gothic UI Semibold" panose="020B0700000000000000" pitchFamily="34" charset="-128"/>
                <a:ea typeface="Yu Gothic UI Semibold" panose="020B0700000000000000" pitchFamily="34" charset="-128"/>
                <a:cs typeface="+mn-cs"/>
              </a:defRPr>
            </a:pPr>
            <a:endParaRPr lang="es-ES"/>
          </a:p>
        </c:txPr>
        <c:crossAx val="619146736"/>
        <c:crosses val="autoZero"/>
        <c:auto val="1"/>
        <c:lblAlgn val="ctr"/>
        <c:lblOffset val="100"/>
        <c:noMultiLvlLbl val="0"/>
      </c:catAx>
      <c:valAx>
        <c:axId val="619146736"/>
        <c:scaling>
          <c:orientation val="minMax"/>
        </c:scaling>
        <c:delete val="1"/>
        <c:axPos val="l"/>
        <c:numFmt formatCode="_-* #,##0\ &quot;€&quot;_-;\-* #,##0\ &quot;€&quot;_-;_-* &quot;-&quot;??\ &quot;€&quot;_-;_-@_-" sourceLinked="1"/>
        <c:majorTickMark val="none"/>
        <c:minorTickMark val="none"/>
        <c:tickLblPos val="nextTo"/>
        <c:crossAx val="619142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Yu Gothic UI Semibold" panose="020B0700000000000000" pitchFamily="34" charset="-128"/>
          <a:ea typeface="Yu Gothic UI Semibold" panose="020B0700000000000000" pitchFamily="34" charset="-128"/>
        </a:defRPr>
      </a:pPr>
      <a:endParaRPr lang="es-ES"/>
    </a:p>
  </c:txPr>
  <c:printSettings>
    <c:headerFooter/>
    <c:pageMargins b="0.75" l="0.7" r="0.7" t="0.75" header="0.3" footer="0.3"/>
    <c:pageSetup/>
  </c:printSettings>
  <c:extLst xmlns:c16r2="http://schemas.microsoft.com/office/drawing/2015/06/chart"/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ivotFmts>
      <c:pivotFmt>
        <c:idx val="0"/>
        <c:spPr>
          <a:solidFill>
            <a:srgbClr val="FFBDBD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Yu Gothic UI Semibold" panose="020B0700000000000000" pitchFamily="34" charset="-128"/>
                  <a:ea typeface="Yu Gothic UI Semibold" panose="020B0700000000000000" pitchFamily="34" charset="-128"/>
                  <a:cs typeface="+mn-cs"/>
                </a:defRPr>
              </a:pPr>
              <a:endParaRPr lang="es-E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3.5277777777777777E-3"/>
          <c:y val="0.13381226053639847"/>
          <c:w val="0.9964722222222222"/>
          <c:h val="0.5875938697318007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tablas!$CL$4</c:f>
              <c:strCache>
                <c:ptCount val="1"/>
                <c:pt idx="0">
                  <c:v>Dif. Activit i Prog. Cultural</c:v>
                </c:pt>
              </c:strCache>
            </c:strRef>
          </c:tx>
          <c:spPr>
            <a:solidFill>
              <a:srgbClr val="FFBDBD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Yu Gothic UI Semibold" panose="020B0700000000000000" pitchFamily="34" charset="-128"/>
                    <a:ea typeface="Yu Gothic UI Semibold" panose="020B0700000000000000" pitchFamily="34" charset="-128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tablas!$CM$3</c:f>
              <c:strCache>
                <c:ptCount val="1"/>
                <c:pt idx="0">
                  <c:v>Dif. Activit i Prog. Cultural</c:v>
                </c:pt>
              </c:strCache>
            </c:strRef>
          </c:cat>
          <c:val>
            <c:numRef>
              <c:f>tablas!$CM$4</c:f>
              <c:numCache>
                <c:formatCode>_-* #,##0\ "€"_-;\-* #,##0\ "€"_-;_-* "-"??\ "€"_-;_-@_-</c:formatCode>
                <c:ptCount val="1"/>
                <c:pt idx="0">
                  <c:v>423.5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A49-44D0-93AF-A7A8D89B80D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619145560"/>
        <c:axId val="619151440"/>
      </c:barChart>
      <c:catAx>
        <c:axId val="6191455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Yu Gothic UI Semibold" panose="020B0700000000000000" pitchFamily="34" charset="-128"/>
                <a:ea typeface="Yu Gothic UI Semibold" panose="020B0700000000000000" pitchFamily="34" charset="-128"/>
                <a:cs typeface="+mn-cs"/>
              </a:defRPr>
            </a:pPr>
            <a:endParaRPr lang="es-ES"/>
          </a:p>
        </c:txPr>
        <c:crossAx val="619151440"/>
        <c:crosses val="autoZero"/>
        <c:auto val="1"/>
        <c:lblAlgn val="ctr"/>
        <c:lblOffset val="100"/>
        <c:noMultiLvlLbl val="0"/>
      </c:catAx>
      <c:valAx>
        <c:axId val="619151440"/>
        <c:scaling>
          <c:orientation val="minMax"/>
        </c:scaling>
        <c:delete val="1"/>
        <c:axPos val="l"/>
        <c:numFmt formatCode="_-* #,##0\ &quot;€&quot;_-;\-* #,##0\ &quot;€&quot;_-;_-* &quot;-&quot;??\ &quot;€&quot;_-;_-@_-" sourceLinked="1"/>
        <c:majorTickMark val="none"/>
        <c:minorTickMark val="none"/>
        <c:tickLblPos val="nextTo"/>
        <c:crossAx val="6191455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Yu Gothic UI Semibold" panose="020B0700000000000000" pitchFamily="34" charset="-128"/>
          <a:ea typeface="Yu Gothic UI Semibold" panose="020B0700000000000000" pitchFamily="34" charset="-128"/>
        </a:defRPr>
      </a:pPr>
      <a:endParaRPr lang="es-ES"/>
    </a:p>
  </c:txPr>
  <c:printSettings>
    <c:headerFooter/>
    <c:pageMargins b="0.75" l="0.7" r="0.7" t="0.75" header="0.3" footer="0.3"/>
    <c:pageSetup/>
  </c:printSettings>
  <c:extLst xmlns:c16r2="http://schemas.microsoft.com/office/drawing/2015/06/chart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ivotFmts>
      <c:pivotFmt>
        <c:idx val="0"/>
        <c:spPr>
          <a:solidFill>
            <a:srgbClr val="FFBDBD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Yu Gothic UI Semibold" panose="020B0700000000000000" pitchFamily="34" charset="-128"/>
                  <a:ea typeface="Yu Gothic UI Semibold" panose="020B0700000000000000" pitchFamily="34" charset="-128"/>
                  <a:cs typeface="+mn-cs"/>
                </a:defRPr>
              </a:pPr>
              <a:endParaRPr lang="es-E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3.5277777777777777E-3"/>
          <c:y val="0.13381226053639847"/>
          <c:w val="0.9964722222222222"/>
          <c:h val="0.5875938697318007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BDBD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Yu Gothic UI Semibold" panose="020B0700000000000000" pitchFamily="34" charset="-128"/>
                    <a:ea typeface="Yu Gothic UI Semibold" panose="020B0700000000000000" pitchFamily="34" charset="-128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tablas!$R$4:$R$7</c:f>
              <c:strCache>
                <c:ptCount val="4"/>
                <c:pt idx="0">
                  <c:v>C. Instituc. i Prom. Ciutat</c:v>
                </c:pt>
                <c:pt idx="1">
                  <c:v>Dif. Activit i Prog. Cultural</c:v>
                </c:pt>
                <c:pt idx="2">
                  <c:v>Grans Activitats de Ciutat</c:v>
                </c:pt>
                <c:pt idx="3">
                  <c:v>Promoció Comercial</c:v>
                </c:pt>
              </c:strCache>
            </c:strRef>
          </c:cat>
          <c:val>
            <c:numRef>
              <c:f>tablas!$S$4:$S$7</c:f>
              <c:numCache>
                <c:formatCode>_-* #,##0\ "€"_-;\-* #,##0\ "€"_-;_-* "-"??\ "€"_-;_-@_-</c:formatCode>
                <c:ptCount val="4"/>
                <c:pt idx="0">
                  <c:v>7812.3200000000033</c:v>
                </c:pt>
                <c:pt idx="1">
                  <c:v>4809.3100000000004</c:v>
                </c:pt>
                <c:pt idx="2">
                  <c:v>2520.7000000000003</c:v>
                </c:pt>
                <c:pt idx="3">
                  <c:v>1440.4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A02-4DEA-A10F-802C584390F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534742616"/>
        <c:axId val="534749672"/>
      </c:barChart>
      <c:catAx>
        <c:axId val="5347426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Yu Gothic UI Semibold" panose="020B0700000000000000" pitchFamily="34" charset="-128"/>
                <a:ea typeface="Yu Gothic UI Semibold" panose="020B0700000000000000" pitchFamily="34" charset="-128"/>
                <a:cs typeface="+mn-cs"/>
              </a:defRPr>
            </a:pPr>
            <a:endParaRPr lang="es-ES"/>
          </a:p>
        </c:txPr>
        <c:crossAx val="534749672"/>
        <c:crosses val="autoZero"/>
        <c:auto val="1"/>
        <c:lblAlgn val="ctr"/>
        <c:lblOffset val="100"/>
        <c:noMultiLvlLbl val="0"/>
      </c:catAx>
      <c:valAx>
        <c:axId val="534749672"/>
        <c:scaling>
          <c:orientation val="minMax"/>
        </c:scaling>
        <c:delete val="1"/>
        <c:axPos val="l"/>
        <c:numFmt formatCode="_-* #,##0\ &quot;€&quot;_-;\-* #,##0\ &quot;€&quot;_-;_-* &quot;-&quot;??\ &quot;€&quot;_-;_-@_-" sourceLinked="1"/>
        <c:majorTickMark val="none"/>
        <c:minorTickMark val="none"/>
        <c:tickLblPos val="nextTo"/>
        <c:crossAx val="5347426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Yu Gothic UI Semibold" panose="020B0700000000000000" pitchFamily="34" charset="-128"/>
          <a:ea typeface="Yu Gothic UI Semibold" panose="020B0700000000000000" pitchFamily="34" charset="-128"/>
        </a:defRPr>
      </a:pPr>
      <a:endParaRPr lang="es-ES"/>
    </a:p>
  </c:txPr>
  <c:printSettings>
    <c:headerFooter/>
    <c:pageMargins b="0.75" l="0.7" r="0.7" t="0.75" header="0.3" footer="0.3"/>
    <c:pageSetup/>
  </c:printSettings>
  <c:extLst xmlns:c16r2="http://schemas.microsoft.com/office/drawing/2015/06/chart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ivotFmts>
      <c:pivotFmt>
        <c:idx val="0"/>
        <c:spPr>
          <a:solidFill>
            <a:srgbClr val="FFBDBD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Yu Gothic UI Semibold" panose="020B0700000000000000" pitchFamily="34" charset="-128"/>
                  <a:ea typeface="Yu Gothic UI Semibold" panose="020B0700000000000000" pitchFamily="34" charset="-128"/>
                  <a:cs typeface="+mn-cs"/>
                </a:defRPr>
              </a:pPr>
              <a:endParaRPr lang="es-E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3.5277777777777777E-3"/>
          <c:y val="0.13381226053639847"/>
          <c:w val="0.9964722222222222"/>
          <c:h val="0.5875938697318007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tablas!$CR$4</c:f>
              <c:strCache>
                <c:ptCount val="1"/>
                <c:pt idx="0">
                  <c:v>Dif. Activit i Prog. Cultural</c:v>
                </c:pt>
              </c:strCache>
            </c:strRef>
          </c:tx>
          <c:spPr>
            <a:solidFill>
              <a:srgbClr val="FFBDBD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Yu Gothic UI Semibold" panose="020B0700000000000000" pitchFamily="34" charset="-128"/>
                    <a:ea typeface="Yu Gothic UI Semibold" panose="020B0700000000000000" pitchFamily="34" charset="-128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tablas!$CS$3</c:f>
              <c:strCache>
                <c:ptCount val="1"/>
                <c:pt idx="0">
                  <c:v>Dif. Activit i Prog. Cultural</c:v>
                </c:pt>
              </c:strCache>
            </c:strRef>
          </c:cat>
          <c:val>
            <c:numRef>
              <c:f>tablas!$CS$4</c:f>
              <c:numCache>
                <c:formatCode>_-* #,##0\ "€"_-;\-* #,##0\ "€"_-;_-* "-"??\ "€"_-;_-@_-</c:formatCode>
                <c:ptCount val="1"/>
                <c:pt idx="0">
                  <c:v>40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A49-44D0-93AF-A7A8D89B80D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619147520"/>
        <c:axId val="619143208"/>
      </c:barChart>
      <c:catAx>
        <c:axId val="619147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Yu Gothic UI Semibold" panose="020B0700000000000000" pitchFamily="34" charset="-128"/>
                <a:ea typeface="Yu Gothic UI Semibold" panose="020B0700000000000000" pitchFamily="34" charset="-128"/>
                <a:cs typeface="+mn-cs"/>
              </a:defRPr>
            </a:pPr>
            <a:endParaRPr lang="es-ES"/>
          </a:p>
        </c:txPr>
        <c:crossAx val="619143208"/>
        <c:crosses val="autoZero"/>
        <c:auto val="1"/>
        <c:lblAlgn val="ctr"/>
        <c:lblOffset val="100"/>
        <c:noMultiLvlLbl val="0"/>
      </c:catAx>
      <c:valAx>
        <c:axId val="619143208"/>
        <c:scaling>
          <c:orientation val="minMax"/>
        </c:scaling>
        <c:delete val="1"/>
        <c:axPos val="l"/>
        <c:numFmt formatCode="_-* #,##0\ &quot;€&quot;_-;\-* #,##0\ &quot;€&quot;_-;_-* &quot;-&quot;??\ &quot;€&quot;_-;_-@_-" sourceLinked="1"/>
        <c:majorTickMark val="none"/>
        <c:minorTickMark val="none"/>
        <c:tickLblPos val="nextTo"/>
        <c:crossAx val="6191475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Yu Gothic UI Semibold" panose="020B0700000000000000" pitchFamily="34" charset="-128"/>
          <a:ea typeface="Yu Gothic UI Semibold" panose="020B0700000000000000" pitchFamily="34" charset="-128"/>
        </a:defRPr>
      </a:pPr>
      <a:endParaRPr lang="es-ES"/>
    </a:p>
  </c:txPr>
  <c:printSettings>
    <c:headerFooter/>
    <c:pageMargins b="0.75" l="0.7" r="0.7" t="0.75" header="0.3" footer="0.3"/>
    <c:pageSetup/>
  </c:printSettings>
  <c:extLst xmlns:c16r2="http://schemas.microsoft.com/office/drawing/2015/06/chart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ivotFmts>
      <c:pivotFmt>
        <c:idx val="0"/>
        <c:spPr>
          <a:solidFill>
            <a:srgbClr val="FFBDBD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Yu Gothic UI Semibold" panose="020B0700000000000000" pitchFamily="34" charset="-128"/>
                  <a:ea typeface="Yu Gothic UI Semibold" panose="020B0700000000000000" pitchFamily="34" charset="-128"/>
                  <a:cs typeface="+mn-cs"/>
                </a:defRPr>
              </a:pPr>
              <a:endParaRPr lang="es-E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3.5277777777777777E-3"/>
          <c:y val="0.20680076628352489"/>
          <c:w val="0.9964722222222222"/>
          <c:h val="0.5146053639846743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BDBD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Yu Gothic UI Semibold" panose="020B0700000000000000" pitchFamily="34" charset="-128"/>
                    <a:ea typeface="Yu Gothic UI Semibold" panose="020B0700000000000000" pitchFamily="34" charset="-128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tablas!$X$4:$X$6</c:f>
              <c:strCache>
                <c:ptCount val="3"/>
                <c:pt idx="0">
                  <c:v>Grans Activitats de Ciutat</c:v>
                </c:pt>
                <c:pt idx="1">
                  <c:v>Promoció Comercial</c:v>
                </c:pt>
                <c:pt idx="2">
                  <c:v>C. Instituc. i Prom. Ciutat</c:v>
                </c:pt>
              </c:strCache>
            </c:strRef>
          </c:cat>
          <c:val>
            <c:numRef>
              <c:f>tablas!$Y$4:$Y$6</c:f>
              <c:numCache>
                <c:formatCode>_-* #,##0\ "€"_-;\-* #,##0\ "€"_-;_-* "-"??\ "€"_-;_-@_-</c:formatCode>
                <c:ptCount val="3"/>
                <c:pt idx="0">
                  <c:v>3993</c:v>
                </c:pt>
                <c:pt idx="1">
                  <c:v>2541</c:v>
                </c:pt>
                <c:pt idx="2">
                  <c:v>2541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3BA-45CA-8538-05A9EA3A390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534748888"/>
        <c:axId val="534749280"/>
      </c:barChart>
      <c:catAx>
        <c:axId val="5347488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Yu Gothic UI Semibold" panose="020B0700000000000000" pitchFamily="34" charset="-128"/>
                <a:ea typeface="Yu Gothic UI Semibold" panose="020B0700000000000000" pitchFamily="34" charset="-128"/>
                <a:cs typeface="+mn-cs"/>
              </a:defRPr>
            </a:pPr>
            <a:endParaRPr lang="es-ES"/>
          </a:p>
        </c:txPr>
        <c:crossAx val="534749280"/>
        <c:crosses val="autoZero"/>
        <c:auto val="1"/>
        <c:lblAlgn val="ctr"/>
        <c:lblOffset val="100"/>
        <c:noMultiLvlLbl val="0"/>
      </c:catAx>
      <c:valAx>
        <c:axId val="534749280"/>
        <c:scaling>
          <c:orientation val="minMax"/>
        </c:scaling>
        <c:delete val="1"/>
        <c:axPos val="l"/>
        <c:numFmt formatCode="_-* #,##0\ &quot;€&quot;_-;\-* #,##0\ &quot;€&quot;_-;_-* &quot;-&quot;??\ &quot;€&quot;_-;_-@_-" sourceLinked="1"/>
        <c:majorTickMark val="none"/>
        <c:minorTickMark val="none"/>
        <c:tickLblPos val="nextTo"/>
        <c:crossAx val="5347488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Yu Gothic UI Semibold" panose="020B0700000000000000" pitchFamily="34" charset="-128"/>
          <a:ea typeface="Yu Gothic UI Semibold" panose="020B0700000000000000" pitchFamily="34" charset="-128"/>
        </a:defRPr>
      </a:pPr>
      <a:endParaRPr lang="es-ES"/>
    </a:p>
  </c:txPr>
  <c:printSettings>
    <c:headerFooter/>
    <c:pageMargins b="0.75" l="0.7" r="0.7" t="0.75" header="0.3" footer="0.3"/>
    <c:pageSetup/>
  </c:printSettings>
  <c:extLst xmlns:c16r2="http://schemas.microsoft.com/office/drawing/2015/06/chart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ivotFmts>
      <c:pivotFmt>
        <c:idx val="0"/>
        <c:spPr>
          <a:solidFill>
            <a:srgbClr val="FFBDBD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Yu Gothic UI Semibold" panose="020B0700000000000000" pitchFamily="34" charset="-128"/>
                  <a:ea typeface="Yu Gothic UI Semibold" panose="020B0700000000000000" pitchFamily="34" charset="-128"/>
                  <a:cs typeface="+mn-cs"/>
                </a:defRPr>
              </a:pPr>
              <a:endParaRPr lang="es-E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3.5277777777777777E-3"/>
          <c:y val="0.13381226053639847"/>
          <c:w val="0.9964722222222222"/>
          <c:h val="0.5875938697318007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BDBD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Yu Gothic UI Semibold" panose="020B0700000000000000" pitchFamily="34" charset="-128"/>
                    <a:ea typeface="Yu Gothic UI Semibold" panose="020B0700000000000000" pitchFamily="34" charset="-128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tablas!$AD$4:$AD$6</c:f>
              <c:strCache>
                <c:ptCount val="3"/>
                <c:pt idx="0">
                  <c:v>Grans Activitats de Ciutat</c:v>
                </c:pt>
                <c:pt idx="1">
                  <c:v>Promoció Comercial</c:v>
                </c:pt>
                <c:pt idx="2">
                  <c:v>Dif. Activit i Prog. Cultural</c:v>
                </c:pt>
              </c:strCache>
            </c:strRef>
          </c:cat>
          <c:val>
            <c:numRef>
              <c:f>tablas!$AE$4:$AE$6</c:f>
              <c:numCache>
                <c:formatCode>_-* #,##0\ "€"_-;\-* #,##0\ "€"_-;_-* "-"??\ "€"_-;_-@_-</c:formatCode>
                <c:ptCount val="3"/>
                <c:pt idx="0">
                  <c:v>3146</c:v>
                </c:pt>
                <c:pt idx="1">
                  <c:v>907.5</c:v>
                </c:pt>
                <c:pt idx="2">
                  <c:v>786.5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DB9-4FFA-87D7-B01C41251C3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534752024"/>
        <c:axId val="534747320"/>
      </c:barChart>
      <c:catAx>
        <c:axId val="5347520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Yu Gothic UI Semibold" panose="020B0700000000000000" pitchFamily="34" charset="-128"/>
                <a:ea typeface="Yu Gothic UI Semibold" panose="020B0700000000000000" pitchFamily="34" charset="-128"/>
                <a:cs typeface="+mn-cs"/>
              </a:defRPr>
            </a:pPr>
            <a:endParaRPr lang="es-ES"/>
          </a:p>
        </c:txPr>
        <c:crossAx val="534747320"/>
        <c:crosses val="autoZero"/>
        <c:auto val="1"/>
        <c:lblAlgn val="ctr"/>
        <c:lblOffset val="100"/>
        <c:noMultiLvlLbl val="0"/>
      </c:catAx>
      <c:valAx>
        <c:axId val="534747320"/>
        <c:scaling>
          <c:orientation val="minMax"/>
        </c:scaling>
        <c:delete val="1"/>
        <c:axPos val="l"/>
        <c:numFmt formatCode="_-* #,##0\ &quot;€&quot;_-;\-* #,##0\ &quot;€&quot;_-;_-* &quot;-&quot;??\ &quot;€&quot;_-;_-@_-" sourceLinked="1"/>
        <c:majorTickMark val="none"/>
        <c:minorTickMark val="none"/>
        <c:tickLblPos val="nextTo"/>
        <c:crossAx val="5347520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Yu Gothic UI Semibold" panose="020B0700000000000000" pitchFamily="34" charset="-128"/>
          <a:ea typeface="Yu Gothic UI Semibold" panose="020B0700000000000000" pitchFamily="34" charset="-128"/>
        </a:defRPr>
      </a:pPr>
      <a:endParaRPr lang="es-ES"/>
    </a:p>
  </c:txPr>
  <c:printSettings>
    <c:headerFooter/>
    <c:pageMargins b="0.75" l="0.7" r="0.7" t="0.75" header="0.3" footer="0.3"/>
    <c:pageSetup/>
  </c:printSettings>
  <c:extLst xmlns:c16r2="http://schemas.microsoft.com/office/drawing/2015/06/chart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ivotFmts>
      <c:pivotFmt>
        <c:idx val="0"/>
        <c:spPr>
          <a:solidFill>
            <a:srgbClr val="FFBDBD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Yu Gothic UI Semibold" panose="020B0700000000000000" pitchFamily="34" charset="-128"/>
                  <a:ea typeface="Yu Gothic UI Semibold" panose="020B0700000000000000" pitchFamily="34" charset="-128"/>
                  <a:cs typeface="+mn-cs"/>
                </a:defRPr>
              </a:pPr>
              <a:endParaRPr lang="es-E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3.5277777777777777E-3"/>
          <c:y val="0.13381226053639847"/>
          <c:w val="0.9964722222222222"/>
          <c:h val="0.5875938697318007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BDBD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Yu Gothic UI Semibold" panose="020B0700000000000000" pitchFamily="34" charset="-128"/>
                    <a:ea typeface="Yu Gothic UI Semibold" panose="020B0700000000000000" pitchFamily="34" charset="-128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tablas!$AJ$4:$AJ$7</c:f>
              <c:strCache>
                <c:ptCount val="4"/>
                <c:pt idx="0">
                  <c:v>C. Instituc. i Prom. Ciutat</c:v>
                </c:pt>
                <c:pt idx="1">
                  <c:v>Dif. Activit i Prog. Cultural</c:v>
                </c:pt>
                <c:pt idx="2">
                  <c:v>Grans Activitats de Ciutat</c:v>
                </c:pt>
                <c:pt idx="3">
                  <c:v>Promoció Comercial</c:v>
                </c:pt>
              </c:strCache>
            </c:strRef>
          </c:cat>
          <c:val>
            <c:numRef>
              <c:f>tablas!$AK$4:$AK$7</c:f>
              <c:numCache>
                <c:formatCode>_-* #,##0\ "€"_-;\-* #,##0\ "€"_-;_-* "-"??\ "€"_-;_-@_-</c:formatCode>
                <c:ptCount val="4"/>
                <c:pt idx="0">
                  <c:v>1851.3000000000006</c:v>
                </c:pt>
                <c:pt idx="1">
                  <c:v>871.19999999999993</c:v>
                </c:pt>
                <c:pt idx="2">
                  <c:v>762.30000000000007</c:v>
                </c:pt>
                <c:pt idx="3">
                  <c:v>326.70000000000005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34B-4E03-A48E-F77C4F0CA12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534753200"/>
        <c:axId val="534743008"/>
      </c:barChart>
      <c:catAx>
        <c:axId val="5347532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Yu Gothic UI Semibold" panose="020B0700000000000000" pitchFamily="34" charset="-128"/>
                <a:ea typeface="Yu Gothic UI Semibold" panose="020B0700000000000000" pitchFamily="34" charset="-128"/>
                <a:cs typeface="+mn-cs"/>
              </a:defRPr>
            </a:pPr>
            <a:endParaRPr lang="es-ES"/>
          </a:p>
        </c:txPr>
        <c:crossAx val="534743008"/>
        <c:crosses val="autoZero"/>
        <c:auto val="1"/>
        <c:lblAlgn val="ctr"/>
        <c:lblOffset val="100"/>
        <c:noMultiLvlLbl val="0"/>
      </c:catAx>
      <c:valAx>
        <c:axId val="534743008"/>
        <c:scaling>
          <c:orientation val="minMax"/>
        </c:scaling>
        <c:delete val="1"/>
        <c:axPos val="l"/>
        <c:numFmt formatCode="_-* #,##0\ &quot;€&quot;_-;\-* #,##0\ &quot;€&quot;_-;_-* &quot;-&quot;??\ &quot;€&quot;_-;_-@_-" sourceLinked="1"/>
        <c:majorTickMark val="none"/>
        <c:minorTickMark val="none"/>
        <c:tickLblPos val="nextTo"/>
        <c:crossAx val="5347532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Yu Gothic UI Semibold" panose="020B0700000000000000" pitchFamily="34" charset="-128"/>
          <a:ea typeface="Yu Gothic UI Semibold" panose="020B0700000000000000" pitchFamily="34" charset="-128"/>
        </a:defRPr>
      </a:pPr>
      <a:endParaRPr lang="es-ES"/>
    </a:p>
  </c:txPr>
  <c:printSettings>
    <c:headerFooter/>
    <c:pageMargins b="0.75" l="0.7" r="0.7" t="0.75" header="0.3" footer="0.3"/>
    <c:pageSetup/>
  </c:printSettings>
  <c:extLst xmlns:c16r2="http://schemas.microsoft.com/office/drawing/2015/06/chart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ivotFmts>
      <c:pivotFmt>
        <c:idx val="0"/>
        <c:spPr>
          <a:solidFill>
            <a:srgbClr val="FFBDBD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Yu Gothic UI Semibold" panose="020B0700000000000000" pitchFamily="34" charset="-128"/>
                  <a:ea typeface="Yu Gothic UI Semibold" panose="020B0700000000000000" pitchFamily="34" charset="-128"/>
                  <a:cs typeface="+mn-cs"/>
                </a:defRPr>
              </a:pPr>
              <a:endParaRPr lang="es-E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3.5277777777777777E-3"/>
          <c:y val="0.13381226053639847"/>
          <c:w val="0.9964722222222222"/>
          <c:h val="0.5875938697318007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BDBD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Yu Gothic UI Semibold" panose="020B0700000000000000" pitchFamily="34" charset="-128"/>
                    <a:ea typeface="Yu Gothic UI Semibold" panose="020B0700000000000000" pitchFamily="34" charset="-128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tablas!$AP$4:$AP$7</c:f>
              <c:strCache>
                <c:ptCount val="4"/>
                <c:pt idx="0">
                  <c:v>Grans Activitats de Ciutat</c:v>
                </c:pt>
                <c:pt idx="1">
                  <c:v>C. Instituc. i Prom. Ciutat</c:v>
                </c:pt>
                <c:pt idx="2">
                  <c:v>Promoció Comercial</c:v>
                </c:pt>
                <c:pt idx="3">
                  <c:v>Dif. Activit i Prog. Cultural</c:v>
                </c:pt>
              </c:strCache>
            </c:strRef>
          </c:cat>
          <c:val>
            <c:numRef>
              <c:f>tablas!$AQ$4:$AQ$7</c:f>
              <c:numCache>
                <c:formatCode>_-* #,##0\ "€"_-;\-* #,##0\ "€"_-;_-* "-"??\ "€"_-;_-@_-</c:formatCode>
                <c:ptCount val="4"/>
                <c:pt idx="0">
                  <c:v>1701.2599999999998</c:v>
                </c:pt>
                <c:pt idx="1">
                  <c:v>687.28</c:v>
                </c:pt>
                <c:pt idx="2">
                  <c:v>687.28</c:v>
                </c:pt>
                <c:pt idx="3">
                  <c:v>687.28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76D-4216-BDC1-3AC9E83E74F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534753984"/>
        <c:axId val="534760648"/>
      </c:barChart>
      <c:catAx>
        <c:axId val="5347539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Yu Gothic UI Semibold" panose="020B0700000000000000" pitchFamily="34" charset="-128"/>
                <a:ea typeface="Yu Gothic UI Semibold" panose="020B0700000000000000" pitchFamily="34" charset="-128"/>
                <a:cs typeface="+mn-cs"/>
              </a:defRPr>
            </a:pPr>
            <a:endParaRPr lang="es-ES"/>
          </a:p>
        </c:txPr>
        <c:crossAx val="534760648"/>
        <c:crosses val="autoZero"/>
        <c:auto val="1"/>
        <c:lblAlgn val="ctr"/>
        <c:lblOffset val="100"/>
        <c:noMultiLvlLbl val="0"/>
      </c:catAx>
      <c:valAx>
        <c:axId val="534760648"/>
        <c:scaling>
          <c:orientation val="minMax"/>
        </c:scaling>
        <c:delete val="1"/>
        <c:axPos val="l"/>
        <c:numFmt formatCode="_-* #,##0\ &quot;€&quot;_-;\-* #,##0\ &quot;€&quot;_-;_-* &quot;-&quot;??\ &quot;€&quot;_-;_-@_-" sourceLinked="1"/>
        <c:majorTickMark val="none"/>
        <c:minorTickMark val="none"/>
        <c:tickLblPos val="nextTo"/>
        <c:crossAx val="5347539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Yu Gothic UI Semibold" panose="020B0700000000000000" pitchFamily="34" charset="-128"/>
          <a:ea typeface="Yu Gothic UI Semibold" panose="020B0700000000000000" pitchFamily="34" charset="-128"/>
        </a:defRPr>
      </a:pPr>
      <a:endParaRPr lang="es-ES"/>
    </a:p>
  </c:txPr>
  <c:printSettings>
    <c:headerFooter/>
    <c:pageMargins b="0.75" l="0.7" r="0.7" t="0.75" header="0.3" footer="0.3"/>
    <c:pageSetup/>
  </c:printSettings>
  <c:extLst xmlns:c16r2="http://schemas.microsoft.com/office/drawing/2015/06/chart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ivotFmts>
      <c:pivotFmt>
        <c:idx val="0"/>
        <c:spPr>
          <a:solidFill>
            <a:srgbClr val="FFBDBD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Yu Gothic UI Semibold" panose="020B0700000000000000" pitchFamily="34" charset="-128"/>
                  <a:ea typeface="Yu Gothic UI Semibold" panose="020B0700000000000000" pitchFamily="34" charset="-128"/>
                  <a:cs typeface="+mn-cs"/>
                </a:defRPr>
              </a:pPr>
              <a:endParaRPr lang="es-E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3.5277777777777777E-3"/>
          <c:y val="0.13381226053639847"/>
          <c:w val="0.9964722222222222"/>
          <c:h val="0.5875938697318007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BDBD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Yu Gothic UI Semibold" panose="020B0700000000000000" pitchFamily="34" charset="-128"/>
                    <a:ea typeface="Yu Gothic UI Semibold" panose="020B0700000000000000" pitchFamily="34" charset="-128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tablas!$AV$4:$AV$6</c:f>
              <c:strCache>
                <c:ptCount val="3"/>
                <c:pt idx="0">
                  <c:v>Grans Activitats de Ciutat</c:v>
                </c:pt>
                <c:pt idx="1">
                  <c:v>Dif. Activit i Prog. Cultural</c:v>
                </c:pt>
                <c:pt idx="2">
                  <c:v>Promoció Comercial</c:v>
                </c:pt>
              </c:strCache>
            </c:strRef>
          </c:cat>
          <c:val>
            <c:numRef>
              <c:f>tablas!$AW$4:$AW$6</c:f>
              <c:numCache>
                <c:formatCode>_-* #,##0\ "€"_-;\-* #,##0\ "€"_-;_-* "-"??\ "€"_-;_-@_-</c:formatCode>
                <c:ptCount val="3"/>
                <c:pt idx="0">
                  <c:v>2031.31</c:v>
                </c:pt>
                <c:pt idx="1">
                  <c:v>719.96</c:v>
                </c:pt>
                <c:pt idx="2">
                  <c:v>359.98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4CB-4C80-8169-610A43F223F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534762608"/>
        <c:axId val="534757512"/>
      </c:barChart>
      <c:catAx>
        <c:axId val="5347626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Yu Gothic UI Semibold" panose="020B0700000000000000" pitchFamily="34" charset="-128"/>
                <a:ea typeface="Yu Gothic UI Semibold" panose="020B0700000000000000" pitchFamily="34" charset="-128"/>
                <a:cs typeface="+mn-cs"/>
              </a:defRPr>
            </a:pPr>
            <a:endParaRPr lang="es-ES"/>
          </a:p>
        </c:txPr>
        <c:crossAx val="534757512"/>
        <c:crosses val="autoZero"/>
        <c:auto val="1"/>
        <c:lblAlgn val="ctr"/>
        <c:lblOffset val="100"/>
        <c:noMultiLvlLbl val="0"/>
      </c:catAx>
      <c:valAx>
        <c:axId val="534757512"/>
        <c:scaling>
          <c:orientation val="minMax"/>
        </c:scaling>
        <c:delete val="1"/>
        <c:axPos val="l"/>
        <c:numFmt formatCode="_-* #,##0\ &quot;€&quot;_-;\-* #,##0\ &quot;€&quot;_-;_-* &quot;-&quot;??\ &quot;€&quot;_-;_-@_-" sourceLinked="1"/>
        <c:majorTickMark val="none"/>
        <c:minorTickMark val="none"/>
        <c:tickLblPos val="nextTo"/>
        <c:crossAx val="5347626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Yu Gothic UI Semibold" panose="020B0700000000000000" pitchFamily="34" charset="-128"/>
          <a:ea typeface="Yu Gothic UI Semibold" panose="020B0700000000000000" pitchFamily="34" charset="-128"/>
        </a:defRPr>
      </a:pPr>
      <a:endParaRPr lang="es-ES"/>
    </a:p>
  </c:txPr>
  <c:printSettings>
    <c:headerFooter/>
    <c:pageMargins b="0.75" l="0.7" r="0.7" t="0.75" header="0.3" footer="0.3"/>
    <c:pageSetup/>
  </c:printSettings>
  <c:extLst xmlns:c16r2="http://schemas.microsoft.com/office/drawing/2015/06/chart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ivotFmts>
      <c:pivotFmt>
        <c:idx val="0"/>
        <c:spPr>
          <a:solidFill>
            <a:srgbClr val="FFBDBD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Yu Gothic UI Semibold" panose="020B0700000000000000" pitchFamily="34" charset="-128"/>
                  <a:ea typeface="Yu Gothic UI Semibold" panose="020B0700000000000000" pitchFamily="34" charset="-128"/>
                  <a:cs typeface="+mn-cs"/>
                </a:defRPr>
              </a:pPr>
              <a:endParaRPr lang="es-E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3.5277777777777777E-3"/>
          <c:y val="0.13381226053639847"/>
          <c:w val="0.9964722222222222"/>
          <c:h val="0.5875938697318007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BDBD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Yu Gothic UI Semibold" panose="020B0700000000000000" pitchFamily="34" charset="-128"/>
                    <a:ea typeface="Yu Gothic UI Semibold" panose="020B0700000000000000" pitchFamily="34" charset="-128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tablas!$BB$4:$BB$6</c:f>
              <c:strCache>
                <c:ptCount val="3"/>
                <c:pt idx="0">
                  <c:v>Grans Activitats de Ciutat</c:v>
                </c:pt>
                <c:pt idx="1">
                  <c:v>Promoció Comercial</c:v>
                </c:pt>
                <c:pt idx="2">
                  <c:v>Dif. Activit i Prog. Cultural</c:v>
                </c:pt>
              </c:strCache>
            </c:strRef>
          </c:cat>
          <c:val>
            <c:numRef>
              <c:f>tablas!$BC$4:$BC$6</c:f>
              <c:numCache>
                <c:formatCode>_-* #,##0\ "€"_-;\-* #,##0\ "€"_-;_-* "-"??\ "€"_-;_-@_-</c:formatCode>
                <c:ptCount val="3"/>
                <c:pt idx="0">
                  <c:v>1306.8</c:v>
                </c:pt>
                <c:pt idx="1">
                  <c:v>653.4</c:v>
                </c:pt>
                <c:pt idx="2">
                  <c:v>653.4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20A-47F6-924F-B3B2FDD990D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534754768"/>
        <c:axId val="534758688"/>
      </c:barChart>
      <c:catAx>
        <c:axId val="5347547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Yu Gothic UI Semibold" panose="020B0700000000000000" pitchFamily="34" charset="-128"/>
                <a:ea typeface="Yu Gothic UI Semibold" panose="020B0700000000000000" pitchFamily="34" charset="-128"/>
                <a:cs typeface="+mn-cs"/>
              </a:defRPr>
            </a:pPr>
            <a:endParaRPr lang="es-ES"/>
          </a:p>
        </c:txPr>
        <c:crossAx val="534758688"/>
        <c:crosses val="autoZero"/>
        <c:auto val="1"/>
        <c:lblAlgn val="ctr"/>
        <c:lblOffset val="100"/>
        <c:noMultiLvlLbl val="0"/>
      </c:catAx>
      <c:valAx>
        <c:axId val="534758688"/>
        <c:scaling>
          <c:orientation val="minMax"/>
        </c:scaling>
        <c:delete val="1"/>
        <c:axPos val="l"/>
        <c:numFmt formatCode="_-* #,##0\ &quot;€&quot;_-;\-* #,##0\ &quot;€&quot;_-;_-* &quot;-&quot;??\ &quot;€&quot;_-;_-@_-" sourceLinked="1"/>
        <c:majorTickMark val="none"/>
        <c:minorTickMark val="none"/>
        <c:tickLblPos val="nextTo"/>
        <c:crossAx val="5347547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Yu Gothic UI Semibold" panose="020B0700000000000000" pitchFamily="34" charset="-128"/>
          <a:ea typeface="Yu Gothic UI Semibold" panose="020B0700000000000000" pitchFamily="34" charset="-128"/>
        </a:defRPr>
      </a:pPr>
      <a:endParaRPr lang="es-ES"/>
    </a:p>
  </c:txPr>
  <c:printSettings>
    <c:headerFooter/>
    <c:pageMargins b="0.75" l="0.7" r="0.7" t="0.75" header="0.3" footer="0.3"/>
    <c:pageSetup/>
  </c:printSettings>
  <c:extLst xmlns:c16r2="http://schemas.microsoft.com/office/drawing/2015/06/chart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13" Type="http://schemas.openxmlformats.org/officeDocument/2006/relationships/chart" Target="../charts/chart12.xml"/><Relationship Id="rId3" Type="http://schemas.openxmlformats.org/officeDocument/2006/relationships/image" Target="../media/image1.png"/><Relationship Id="rId7" Type="http://schemas.openxmlformats.org/officeDocument/2006/relationships/chart" Target="../charts/chart6.xml"/><Relationship Id="rId12" Type="http://schemas.openxmlformats.org/officeDocument/2006/relationships/chart" Target="../charts/chart11.xml"/><Relationship Id="rId17" Type="http://schemas.openxmlformats.org/officeDocument/2006/relationships/chart" Target="../charts/chart16.xml"/><Relationship Id="rId2" Type="http://schemas.openxmlformats.org/officeDocument/2006/relationships/chart" Target="../charts/chart2.xml"/><Relationship Id="rId16" Type="http://schemas.openxmlformats.org/officeDocument/2006/relationships/chart" Target="../charts/chart15.xml"/><Relationship Id="rId1" Type="http://schemas.openxmlformats.org/officeDocument/2006/relationships/chart" Target="../charts/chart1.xml"/><Relationship Id="rId6" Type="http://schemas.openxmlformats.org/officeDocument/2006/relationships/chart" Target="../charts/chart5.xml"/><Relationship Id="rId11" Type="http://schemas.openxmlformats.org/officeDocument/2006/relationships/chart" Target="../charts/chart10.xml"/><Relationship Id="rId5" Type="http://schemas.openxmlformats.org/officeDocument/2006/relationships/chart" Target="../charts/chart4.xml"/><Relationship Id="rId15" Type="http://schemas.openxmlformats.org/officeDocument/2006/relationships/chart" Target="../charts/chart14.xml"/><Relationship Id="rId10" Type="http://schemas.openxmlformats.org/officeDocument/2006/relationships/chart" Target="../charts/chart9.xml"/><Relationship Id="rId4" Type="http://schemas.openxmlformats.org/officeDocument/2006/relationships/chart" Target="../charts/chart3.xml"/><Relationship Id="rId9" Type="http://schemas.openxmlformats.org/officeDocument/2006/relationships/chart" Target="../charts/chart8.xml"/><Relationship Id="rId14" Type="http://schemas.openxmlformats.org/officeDocument/2006/relationships/chart" Target="../charts/chart13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3.xml"/><Relationship Id="rId13" Type="http://schemas.openxmlformats.org/officeDocument/2006/relationships/chart" Target="../charts/chart28.xml"/><Relationship Id="rId3" Type="http://schemas.openxmlformats.org/officeDocument/2006/relationships/chart" Target="../charts/chart18.xml"/><Relationship Id="rId7" Type="http://schemas.openxmlformats.org/officeDocument/2006/relationships/chart" Target="../charts/chart22.xml"/><Relationship Id="rId12" Type="http://schemas.openxmlformats.org/officeDocument/2006/relationships/chart" Target="../charts/chart27.xml"/><Relationship Id="rId2" Type="http://schemas.openxmlformats.org/officeDocument/2006/relationships/chart" Target="../charts/chart17.xml"/><Relationship Id="rId1" Type="http://schemas.openxmlformats.org/officeDocument/2006/relationships/image" Target="../media/image2.png"/><Relationship Id="rId6" Type="http://schemas.openxmlformats.org/officeDocument/2006/relationships/chart" Target="../charts/chart21.xml"/><Relationship Id="rId11" Type="http://schemas.openxmlformats.org/officeDocument/2006/relationships/chart" Target="../charts/chart26.xml"/><Relationship Id="rId5" Type="http://schemas.openxmlformats.org/officeDocument/2006/relationships/chart" Target="../charts/chart20.xml"/><Relationship Id="rId15" Type="http://schemas.openxmlformats.org/officeDocument/2006/relationships/chart" Target="../charts/chart30.xml"/><Relationship Id="rId10" Type="http://schemas.openxmlformats.org/officeDocument/2006/relationships/chart" Target="../charts/chart25.xml"/><Relationship Id="rId4" Type="http://schemas.openxmlformats.org/officeDocument/2006/relationships/chart" Target="../charts/chart19.xml"/><Relationship Id="rId9" Type="http://schemas.openxmlformats.org/officeDocument/2006/relationships/chart" Target="../charts/chart24.xml"/><Relationship Id="rId14" Type="http://schemas.openxmlformats.org/officeDocument/2006/relationships/chart" Target="../charts/chart2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466725</xdr:colOff>
      <xdr:row>23</xdr:row>
      <xdr:rowOff>47625</xdr:rowOff>
    </xdr:from>
    <xdr:to>
      <xdr:col>8</xdr:col>
      <xdr:colOff>466725</xdr:colOff>
      <xdr:row>42</xdr:row>
      <xdr:rowOff>95250</xdr:rowOff>
    </xdr:to>
    <xdr:grpSp>
      <xdr:nvGrpSpPr>
        <xdr:cNvPr id="79" name="Grupo 78">
          <a:extLst>
            <a:ext uri="{FF2B5EF4-FFF2-40B4-BE49-F238E27FC236}">
              <a16:creationId xmlns:a16="http://schemas.microsoft.com/office/drawing/2014/main" xmlns="" id="{DC659FDF-55EE-F214-E5DF-1D7DDDD5393F}"/>
            </a:ext>
          </a:extLst>
        </xdr:cNvPr>
        <xdr:cNvGrpSpPr/>
      </xdr:nvGrpSpPr>
      <xdr:grpSpPr>
        <a:xfrm>
          <a:off x="466725" y="4429125"/>
          <a:ext cx="6096000" cy="3667125"/>
          <a:chOff x="285750" y="5133975"/>
          <a:chExt cx="6096000" cy="2733675"/>
        </a:xfrm>
      </xdr:grpSpPr>
      <xdr:sp macro="" textlink="">
        <xdr:nvSpPr>
          <xdr:cNvPr id="75" name="Rectángulo: esquinas redondeadas 74">
            <a:extLst>
              <a:ext uri="{FF2B5EF4-FFF2-40B4-BE49-F238E27FC236}">
                <a16:creationId xmlns:a16="http://schemas.microsoft.com/office/drawing/2014/main" xmlns="" id="{0F98180A-BA04-4534-8865-3907BD8D2C4C}"/>
              </a:ext>
            </a:extLst>
          </xdr:cNvPr>
          <xdr:cNvSpPr/>
        </xdr:nvSpPr>
        <xdr:spPr>
          <a:xfrm>
            <a:off x="300038" y="5133975"/>
            <a:ext cx="6081712" cy="2733675"/>
          </a:xfrm>
          <a:prstGeom prst="roundRect">
            <a:avLst>
              <a:gd name="adj" fmla="val 2578"/>
            </a:avLst>
          </a:prstGeom>
          <a:solidFill>
            <a:srgbClr val="FF0000">
              <a:alpha val="30000"/>
            </a:srgbClr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900"/>
          </a:p>
        </xdr:txBody>
      </xdr:sp>
      <xdr:sp macro="" textlink="">
        <xdr:nvSpPr>
          <xdr:cNvPr id="76" name="Rectángulo: esquinas redondeadas 75">
            <a:extLst>
              <a:ext uri="{FF2B5EF4-FFF2-40B4-BE49-F238E27FC236}">
                <a16:creationId xmlns:a16="http://schemas.microsoft.com/office/drawing/2014/main" xmlns="" id="{42087CE8-495E-4362-A9AA-69480406B67E}"/>
              </a:ext>
            </a:extLst>
          </xdr:cNvPr>
          <xdr:cNvSpPr/>
        </xdr:nvSpPr>
        <xdr:spPr>
          <a:xfrm>
            <a:off x="285750" y="5162551"/>
            <a:ext cx="2196000" cy="276225"/>
          </a:xfrm>
          <a:prstGeom prst="round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n-US" sz="900" b="0" i="0" u="none" strike="noStrike">
                <a:solidFill>
                  <a:sysClr val="windowText" lastClr="000000"/>
                </a:solidFill>
                <a:latin typeface="Arial Black"/>
              </a:rPr>
              <a:t>  DESPESA</a:t>
            </a:r>
            <a:r>
              <a:rPr lang="en-US" sz="900" b="0" i="0" u="none" strike="noStrike" baseline="0">
                <a:solidFill>
                  <a:sysClr val="windowText" lastClr="000000"/>
                </a:solidFill>
                <a:latin typeface="Arial Black"/>
              </a:rPr>
              <a:t> TOTAL PER MITJÀ</a:t>
            </a:r>
            <a:endParaRPr lang="en-US" sz="900" b="0" i="0" u="none" strike="noStrike">
              <a:solidFill>
                <a:sysClr val="windowText" lastClr="000000"/>
              </a:solidFill>
              <a:latin typeface="Arial Black"/>
            </a:endParaRPr>
          </a:p>
        </xdr:txBody>
      </xdr:sp>
      <xdr:graphicFrame macro="">
        <xdr:nvGraphicFramePr>
          <xdr:cNvPr id="12" name="Gráfico 11">
            <a:extLst>
              <a:ext uri="{FF2B5EF4-FFF2-40B4-BE49-F238E27FC236}">
                <a16:creationId xmlns:a16="http://schemas.microsoft.com/office/drawing/2014/main" xmlns="" id="{3639CDC6-3323-48DB-9EEE-6015D03930A7}"/>
              </a:ext>
            </a:extLst>
          </xdr:cNvPr>
          <xdr:cNvGraphicFramePr>
            <a:graphicFrameLocks/>
          </xdr:cNvGraphicFramePr>
        </xdr:nvGraphicFramePr>
        <xdr:xfrm>
          <a:off x="408018" y="5438775"/>
          <a:ext cx="5848350" cy="231457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</xdr:grpSp>
    <xdr:clientData/>
  </xdr:twoCellAnchor>
  <xdr:twoCellAnchor>
    <xdr:from>
      <xdr:col>0</xdr:col>
      <xdr:colOff>323851</xdr:colOff>
      <xdr:row>5</xdr:row>
      <xdr:rowOff>185737</xdr:rowOff>
    </xdr:from>
    <xdr:to>
      <xdr:col>19</xdr:col>
      <xdr:colOff>76201</xdr:colOff>
      <xdr:row>7</xdr:row>
      <xdr:rowOff>185737</xdr:rowOff>
    </xdr:to>
    <xdr:grpSp>
      <xdr:nvGrpSpPr>
        <xdr:cNvPr id="56" name="Grupo 55">
          <a:extLst>
            <a:ext uri="{FF2B5EF4-FFF2-40B4-BE49-F238E27FC236}">
              <a16:creationId xmlns:a16="http://schemas.microsoft.com/office/drawing/2014/main" xmlns="" id="{E5E1C3AE-CBAF-9C99-4E91-7028B8AA9BA3}"/>
            </a:ext>
          </a:extLst>
        </xdr:cNvPr>
        <xdr:cNvGrpSpPr/>
      </xdr:nvGrpSpPr>
      <xdr:grpSpPr>
        <a:xfrm>
          <a:off x="323851" y="1138237"/>
          <a:ext cx="14230350" cy="381000"/>
          <a:chOff x="333375" y="1247775"/>
          <a:chExt cx="5915025" cy="381000"/>
        </a:xfrm>
      </xdr:grpSpPr>
      <xdr:sp macro="" textlink="">
        <xdr:nvSpPr>
          <xdr:cNvPr id="30" name="Rectángulo: esquinas redondeadas 29">
            <a:extLst>
              <a:ext uri="{FF2B5EF4-FFF2-40B4-BE49-F238E27FC236}">
                <a16:creationId xmlns:a16="http://schemas.microsoft.com/office/drawing/2014/main" xmlns="" id="{BA836B20-E9AF-497B-A7F7-8C51A8A43414}"/>
              </a:ext>
            </a:extLst>
          </xdr:cNvPr>
          <xdr:cNvSpPr/>
        </xdr:nvSpPr>
        <xdr:spPr>
          <a:xfrm>
            <a:off x="400050" y="1247775"/>
            <a:ext cx="5848350" cy="381000"/>
          </a:xfrm>
          <a:prstGeom prst="roundRect">
            <a:avLst>
              <a:gd name="adj" fmla="val 7804"/>
            </a:avLst>
          </a:prstGeom>
          <a:solidFill>
            <a:srgbClr val="FF0000">
              <a:alpha val="30000"/>
            </a:srgbClr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endParaRPr lang="es-ES" sz="700">
              <a:latin typeface="Arial Black" panose="020B0A04020102020204" pitchFamily="34" charset="0"/>
            </a:endParaRPr>
          </a:p>
        </xdr:txBody>
      </xdr:sp>
      <xdr:sp macro="" textlink="">
        <xdr:nvSpPr>
          <xdr:cNvPr id="43" name="Rectángulo: esquinas redondeadas 42">
            <a:extLst>
              <a:ext uri="{FF2B5EF4-FFF2-40B4-BE49-F238E27FC236}">
                <a16:creationId xmlns:a16="http://schemas.microsoft.com/office/drawing/2014/main" xmlns="" id="{21C5E580-8B79-4A58-858C-5F89D845C50E}"/>
              </a:ext>
            </a:extLst>
          </xdr:cNvPr>
          <xdr:cNvSpPr/>
        </xdr:nvSpPr>
        <xdr:spPr>
          <a:xfrm>
            <a:off x="333375" y="1257300"/>
            <a:ext cx="2196000" cy="352425"/>
          </a:xfrm>
          <a:prstGeom prst="round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lang="en-US" sz="1400" b="0" i="0" u="none" strike="noStrike">
                <a:solidFill>
                  <a:schemeClr val="bg1"/>
                </a:solidFill>
                <a:latin typeface="Arial Black"/>
              </a:rPr>
              <a:t>  Despesa TOTAL</a:t>
            </a:r>
          </a:p>
        </xdr:txBody>
      </xdr:sp>
      <xdr:sp macro="" textlink="tablas!B27">
        <xdr:nvSpPr>
          <xdr:cNvPr id="17" name="Rectángulo: esquinas redondeadas 16">
            <a:extLst>
              <a:ext uri="{FF2B5EF4-FFF2-40B4-BE49-F238E27FC236}">
                <a16:creationId xmlns:a16="http://schemas.microsoft.com/office/drawing/2014/main" xmlns="" id="{B1088BD0-8D92-4CE5-9384-30CEAD3D4CF9}"/>
              </a:ext>
            </a:extLst>
          </xdr:cNvPr>
          <xdr:cNvSpPr/>
        </xdr:nvSpPr>
        <xdr:spPr>
          <a:xfrm>
            <a:off x="5638685" y="1295400"/>
            <a:ext cx="600190" cy="276225"/>
          </a:xfrm>
          <a:prstGeom prst="round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r"/>
            <a:fld id="{A49DBA25-002A-4001-BD10-DB2C69F5FCE5}" type="TxLink">
              <a:rPr lang="en-US" sz="1800" b="0" i="0" u="none" strike="noStrike">
                <a:solidFill>
                  <a:schemeClr val="bg1"/>
                </a:solidFill>
                <a:latin typeface="Arial Black"/>
              </a:rPr>
              <a:pPr algn="r"/>
              <a:t> 49.987 € </a:t>
            </a:fld>
            <a:endParaRPr lang="es-ES" sz="1800">
              <a:solidFill>
                <a:schemeClr val="bg1"/>
              </a:solidFill>
            </a:endParaRPr>
          </a:p>
        </xdr:txBody>
      </xdr:sp>
    </xdr:grpSp>
    <xdr:clientData/>
  </xdr:twoCellAnchor>
  <xdr:twoCellAnchor>
    <xdr:from>
      <xdr:col>0</xdr:col>
      <xdr:colOff>471487</xdr:colOff>
      <xdr:row>8</xdr:row>
      <xdr:rowOff>161924</xdr:rowOff>
    </xdr:from>
    <xdr:to>
      <xdr:col>8</xdr:col>
      <xdr:colOff>461963</xdr:colOff>
      <xdr:row>23</xdr:row>
      <xdr:rowOff>38099</xdr:rowOff>
    </xdr:to>
    <xdr:grpSp>
      <xdr:nvGrpSpPr>
        <xdr:cNvPr id="78" name="Grupo 77">
          <a:extLst>
            <a:ext uri="{FF2B5EF4-FFF2-40B4-BE49-F238E27FC236}">
              <a16:creationId xmlns:a16="http://schemas.microsoft.com/office/drawing/2014/main" xmlns="" id="{82BF99E0-C281-FE7B-20C1-F9FED8B2FBB7}"/>
            </a:ext>
          </a:extLst>
        </xdr:cNvPr>
        <xdr:cNvGrpSpPr/>
      </xdr:nvGrpSpPr>
      <xdr:grpSpPr>
        <a:xfrm>
          <a:off x="471487" y="1685924"/>
          <a:ext cx="6086476" cy="2733675"/>
          <a:chOff x="295274" y="2257424"/>
          <a:chExt cx="6086476" cy="2733675"/>
        </a:xfrm>
      </xdr:grpSpPr>
      <xdr:sp macro="" textlink="">
        <xdr:nvSpPr>
          <xdr:cNvPr id="74" name="Rectángulo: esquinas redondeadas 73">
            <a:extLst>
              <a:ext uri="{FF2B5EF4-FFF2-40B4-BE49-F238E27FC236}">
                <a16:creationId xmlns:a16="http://schemas.microsoft.com/office/drawing/2014/main" xmlns="" id="{B26CF4EE-59CA-4B1F-9A4E-170B996A5739}"/>
              </a:ext>
            </a:extLst>
          </xdr:cNvPr>
          <xdr:cNvSpPr/>
        </xdr:nvSpPr>
        <xdr:spPr>
          <a:xfrm>
            <a:off x="300038" y="2257424"/>
            <a:ext cx="6081712" cy="2733675"/>
          </a:xfrm>
          <a:prstGeom prst="roundRect">
            <a:avLst>
              <a:gd name="adj" fmla="val 3623"/>
            </a:avLst>
          </a:prstGeom>
          <a:solidFill>
            <a:srgbClr val="FF0000">
              <a:alpha val="30000"/>
            </a:srgbClr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900"/>
          </a:p>
        </xdr:txBody>
      </xdr:sp>
      <xdr:graphicFrame macro="">
        <xdr:nvGraphicFramePr>
          <xdr:cNvPr id="11" name="Gráfico 10">
            <a:extLst>
              <a:ext uri="{FF2B5EF4-FFF2-40B4-BE49-F238E27FC236}">
                <a16:creationId xmlns:a16="http://schemas.microsoft.com/office/drawing/2014/main" xmlns="" id="{AF9961C9-9562-4612-B7D7-5B51522F2433}"/>
              </a:ext>
            </a:extLst>
          </xdr:cNvPr>
          <xdr:cNvGraphicFramePr>
            <a:graphicFrameLocks/>
          </xdr:cNvGraphicFramePr>
        </xdr:nvGraphicFramePr>
        <xdr:xfrm>
          <a:off x="407193" y="2552700"/>
          <a:ext cx="5850000" cy="231457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sp macro="" textlink="">
        <xdr:nvSpPr>
          <xdr:cNvPr id="73" name="Rectángulo: esquinas redondeadas 72">
            <a:extLst>
              <a:ext uri="{FF2B5EF4-FFF2-40B4-BE49-F238E27FC236}">
                <a16:creationId xmlns:a16="http://schemas.microsoft.com/office/drawing/2014/main" xmlns="" id="{8C4AAEC0-7173-4151-9754-C7729EDF69BC}"/>
              </a:ext>
            </a:extLst>
          </xdr:cNvPr>
          <xdr:cNvSpPr/>
        </xdr:nvSpPr>
        <xdr:spPr>
          <a:xfrm>
            <a:off x="295274" y="2286000"/>
            <a:ext cx="2809875" cy="276225"/>
          </a:xfrm>
          <a:prstGeom prst="round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n-US" sz="900" b="0" i="0" u="none" strike="noStrike">
                <a:solidFill>
                  <a:sysClr val="windowText" lastClr="000000"/>
                </a:solidFill>
                <a:latin typeface="Arial Black"/>
              </a:rPr>
              <a:t>  DESPESA</a:t>
            </a:r>
            <a:r>
              <a:rPr lang="en-US" sz="900" b="0" i="0" u="none" strike="noStrike" baseline="0">
                <a:solidFill>
                  <a:sysClr val="windowText" lastClr="000000"/>
                </a:solidFill>
                <a:latin typeface="Arial Black"/>
              </a:rPr>
              <a:t> TOTAL PER CAMPANYA</a:t>
            </a:r>
            <a:endParaRPr lang="en-US" sz="900" b="0" i="0" u="none" strike="noStrike">
              <a:solidFill>
                <a:sysClr val="windowText" lastClr="000000"/>
              </a:solidFill>
              <a:latin typeface="Arial Black"/>
            </a:endParaRPr>
          </a:p>
        </xdr:txBody>
      </xdr:sp>
    </xdr:grpSp>
    <xdr:clientData/>
  </xdr:twoCellAnchor>
  <xdr:twoCellAnchor editAs="oneCell">
    <xdr:from>
      <xdr:col>0</xdr:col>
      <xdr:colOff>466725</xdr:colOff>
      <xdr:row>0</xdr:row>
      <xdr:rowOff>76200</xdr:rowOff>
    </xdr:from>
    <xdr:to>
      <xdr:col>3</xdr:col>
      <xdr:colOff>228600</xdr:colOff>
      <xdr:row>5</xdr:row>
      <xdr:rowOff>82906</xdr:rowOff>
    </xdr:to>
    <xdr:pic>
      <xdr:nvPicPr>
        <xdr:cNvPr id="80" name="Imagen 79">
          <a:extLst>
            <a:ext uri="{FF2B5EF4-FFF2-40B4-BE49-F238E27FC236}">
              <a16:creationId xmlns:a16="http://schemas.microsoft.com/office/drawing/2014/main" xmlns="" id="{8AF93546-CF01-EAAE-DE60-B50C07DF1B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66725" y="76200"/>
          <a:ext cx="2047875" cy="959206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>
    <xdr:from>
      <xdr:col>3</xdr:col>
      <xdr:colOff>352426</xdr:colOff>
      <xdr:row>0</xdr:row>
      <xdr:rowOff>95250</xdr:rowOff>
    </xdr:from>
    <xdr:to>
      <xdr:col>19</xdr:col>
      <xdr:colOff>66676</xdr:colOff>
      <xdr:row>5</xdr:row>
      <xdr:rowOff>114300</xdr:rowOff>
    </xdr:to>
    <xdr:sp macro="" textlink="">
      <xdr:nvSpPr>
        <xdr:cNvPr id="81" name="Rectángulo: esquinas redondeadas 80">
          <a:extLst>
            <a:ext uri="{FF2B5EF4-FFF2-40B4-BE49-F238E27FC236}">
              <a16:creationId xmlns:a16="http://schemas.microsoft.com/office/drawing/2014/main" xmlns="" id="{97E82074-F0BE-4E3E-8DE2-D124775A87E7}"/>
            </a:ext>
          </a:extLst>
        </xdr:cNvPr>
        <xdr:cNvSpPr/>
      </xdr:nvSpPr>
      <xdr:spPr>
        <a:xfrm>
          <a:off x="2638426" y="95250"/>
          <a:ext cx="11906250" cy="971550"/>
        </a:xfrm>
        <a:prstGeom prst="roundRect">
          <a:avLst>
            <a:gd name="adj" fmla="val 7804"/>
          </a:avLst>
        </a:prstGeom>
        <a:solidFill>
          <a:srgbClr val="FF0000">
            <a:alpha val="30000"/>
          </a:srgbClr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2800">
              <a:latin typeface="Arial Black" panose="020B0A04020102020204" pitchFamily="34" charset="0"/>
            </a:rPr>
            <a:t>DESPESA MUNICIPAL DE</a:t>
          </a:r>
          <a:r>
            <a:rPr lang="es-ES" sz="2800" baseline="0">
              <a:latin typeface="Arial Black" panose="020B0A04020102020204" pitchFamily="34" charset="0"/>
            </a:rPr>
            <a:t> COMUNICACIÓ ANY 2024</a:t>
          </a:r>
          <a:endParaRPr lang="es-ES" sz="2800">
            <a:latin typeface="Arial Black" panose="020B0A04020102020204" pitchFamily="34" charset="0"/>
          </a:endParaRPr>
        </a:p>
      </xdr:txBody>
    </xdr:sp>
    <xdr:clientData/>
  </xdr:twoCellAnchor>
  <xdr:twoCellAnchor>
    <xdr:from>
      <xdr:col>9</xdr:col>
      <xdr:colOff>134712</xdr:colOff>
      <xdr:row>8</xdr:row>
      <xdr:rowOff>180975</xdr:rowOff>
    </xdr:from>
    <xdr:to>
      <xdr:col>14</xdr:col>
      <xdr:colOff>87087</xdr:colOff>
      <xdr:row>15</xdr:row>
      <xdr:rowOff>180975</xdr:rowOff>
    </xdr:to>
    <xdr:sp macro="" textlink="">
      <xdr:nvSpPr>
        <xdr:cNvPr id="16" name="Rectángulo: esquinas redondeadas 15">
          <a:extLst>
            <a:ext uri="{FF2B5EF4-FFF2-40B4-BE49-F238E27FC236}">
              <a16:creationId xmlns:a16="http://schemas.microsoft.com/office/drawing/2014/main" xmlns="" id="{E83310F4-A1A8-4383-ABCC-D4987302D099}"/>
            </a:ext>
          </a:extLst>
        </xdr:cNvPr>
        <xdr:cNvSpPr/>
      </xdr:nvSpPr>
      <xdr:spPr>
        <a:xfrm>
          <a:off x="6992712" y="1704975"/>
          <a:ext cx="3762375" cy="1333500"/>
        </a:xfrm>
        <a:prstGeom prst="roundRect">
          <a:avLst>
            <a:gd name="adj" fmla="val 7804"/>
          </a:avLst>
        </a:prstGeom>
        <a:solidFill>
          <a:srgbClr val="FF0000">
            <a:alpha val="30000"/>
          </a:srgbClr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900"/>
        </a:p>
      </xdr:txBody>
    </xdr:sp>
    <xdr:clientData/>
  </xdr:twoCellAnchor>
  <xdr:twoCellAnchor>
    <xdr:from>
      <xdr:col>9</xdr:col>
      <xdr:colOff>206149</xdr:colOff>
      <xdr:row>10</xdr:row>
      <xdr:rowOff>38100</xdr:rowOff>
    </xdr:from>
    <xdr:to>
      <xdr:col>14</xdr:col>
      <xdr:colOff>6124</xdr:colOff>
      <xdr:row>15</xdr:row>
      <xdr:rowOff>76200</xdr:rowOff>
    </xdr:to>
    <xdr:sp macro="" textlink="">
      <xdr:nvSpPr>
        <xdr:cNvPr id="13" name="Rectángulo: esquinas redondeadas 12">
          <a:extLst>
            <a:ext uri="{FF2B5EF4-FFF2-40B4-BE49-F238E27FC236}">
              <a16:creationId xmlns:a16="http://schemas.microsoft.com/office/drawing/2014/main" xmlns="" id="{D56F9CF8-FA37-B702-F6CE-E246FC354075}"/>
            </a:ext>
          </a:extLst>
        </xdr:cNvPr>
        <xdr:cNvSpPr/>
      </xdr:nvSpPr>
      <xdr:spPr>
        <a:xfrm>
          <a:off x="7064149" y="1943100"/>
          <a:ext cx="3609975" cy="990600"/>
        </a:xfrm>
        <a:prstGeom prst="roundRect">
          <a:avLst>
            <a:gd name="adj" fmla="val 6090"/>
          </a:avLst>
        </a:prstGeom>
        <a:solidFill>
          <a:sysClr val="window" lastClr="FFFFFF"/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900">
            <a:solidFill>
              <a:schemeClr val="bg1">
                <a:lumMod val="50000"/>
              </a:schemeClr>
            </a:solidFill>
          </a:endParaRPr>
        </a:p>
      </xdr:txBody>
    </xdr:sp>
    <xdr:clientData/>
  </xdr:twoCellAnchor>
  <xdr:twoCellAnchor>
    <xdr:from>
      <xdr:col>9</xdr:col>
      <xdr:colOff>515711</xdr:colOff>
      <xdr:row>8</xdr:row>
      <xdr:rowOff>166688</xdr:rowOff>
    </xdr:from>
    <xdr:to>
      <xdr:col>12</xdr:col>
      <xdr:colOff>425711</xdr:colOff>
      <xdr:row>10</xdr:row>
      <xdr:rowOff>61913</xdr:rowOff>
    </xdr:to>
    <xdr:sp macro="" textlink="tablas!$R$1">
      <xdr:nvSpPr>
        <xdr:cNvPr id="14" name="Rectángulo: esquinas redondeadas 13">
          <a:extLst>
            <a:ext uri="{FF2B5EF4-FFF2-40B4-BE49-F238E27FC236}">
              <a16:creationId xmlns:a16="http://schemas.microsoft.com/office/drawing/2014/main" xmlns="" id="{D3A03AF3-A4EF-4181-86DE-DBC41BCE2887}"/>
            </a:ext>
          </a:extLst>
        </xdr:cNvPr>
        <xdr:cNvSpPr/>
      </xdr:nvSpPr>
      <xdr:spPr>
        <a:xfrm>
          <a:off x="7373711" y="1690688"/>
          <a:ext cx="2196000" cy="27622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fld id="{FF1AE329-0328-4C27-BCFD-86E2F70BAD0A}" type="TxLink">
            <a:rPr lang="en-US" sz="900" b="0" i="0" u="none" strike="noStrike">
              <a:solidFill>
                <a:srgbClr val="000000"/>
              </a:solidFill>
              <a:latin typeface="Arial Black"/>
            </a:rPr>
            <a:pPr algn="l"/>
            <a:t>Som Mollet</a:t>
          </a:fld>
          <a:endParaRPr lang="en-US" sz="900" b="0" i="0" u="none" strike="noStrike">
            <a:solidFill>
              <a:sysClr val="windowText" lastClr="000000"/>
            </a:solidFill>
            <a:latin typeface="Arial Black"/>
          </a:endParaRPr>
        </a:p>
      </xdr:txBody>
    </xdr:sp>
    <xdr:clientData/>
  </xdr:twoCellAnchor>
  <xdr:twoCellAnchor>
    <xdr:from>
      <xdr:col>12</xdr:col>
      <xdr:colOff>482375</xdr:colOff>
      <xdr:row>8</xdr:row>
      <xdr:rowOff>166688</xdr:rowOff>
    </xdr:from>
    <xdr:to>
      <xdr:col>13</xdr:col>
      <xdr:colOff>758599</xdr:colOff>
      <xdr:row>10</xdr:row>
      <xdr:rowOff>61913</xdr:rowOff>
    </xdr:to>
    <xdr:sp macro="" textlink="tablas!S1">
      <xdr:nvSpPr>
        <xdr:cNvPr id="15" name="Rectángulo: esquinas redondeadas 14">
          <a:extLst>
            <a:ext uri="{FF2B5EF4-FFF2-40B4-BE49-F238E27FC236}">
              <a16:creationId xmlns:a16="http://schemas.microsoft.com/office/drawing/2014/main" xmlns="" id="{B0FF7D2C-7CDC-416A-B3F7-F9D20FF2A867}"/>
            </a:ext>
          </a:extLst>
        </xdr:cNvPr>
        <xdr:cNvSpPr/>
      </xdr:nvSpPr>
      <xdr:spPr>
        <a:xfrm>
          <a:off x="9626375" y="1690688"/>
          <a:ext cx="1038224" cy="27622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/>
          <a:fld id="{0323861F-EC2A-469B-B447-D4EA8928109B}" type="TxLink">
            <a:rPr lang="en-US" sz="900" b="1" i="0" u="none" strike="noStrike">
              <a:solidFill>
                <a:srgbClr val="000000"/>
              </a:solidFill>
              <a:latin typeface="Arial Black"/>
            </a:rPr>
            <a:pPr algn="r"/>
            <a:t> 16.583 € </a:t>
          </a:fld>
          <a:endParaRPr lang="es-ES" sz="800"/>
        </a:p>
      </xdr:txBody>
    </xdr:sp>
    <xdr:clientData/>
  </xdr:twoCellAnchor>
  <xdr:twoCellAnchor>
    <xdr:from>
      <xdr:col>14</xdr:col>
      <xdr:colOff>128588</xdr:colOff>
      <xdr:row>8</xdr:row>
      <xdr:rowOff>180975</xdr:rowOff>
    </xdr:from>
    <xdr:to>
      <xdr:col>19</xdr:col>
      <xdr:colOff>80963</xdr:colOff>
      <xdr:row>15</xdr:row>
      <xdr:rowOff>180975</xdr:rowOff>
    </xdr:to>
    <xdr:sp macro="" textlink="">
      <xdr:nvSpPr>
        <xdr:cNvPr id="82" name="Rectángulo: esquinas redondeadas 81">
          <a:extLst>
            <a:ext uri="{FF2B5EF4-FFF2-40B4-BE49-F238E27FC236}">
              <a16:creationId xmlns:a16="http://schemas.microsoft.com/office/drawing/2014/main" xmlns="" id="{F37B635B-A8FD-42B4-8BDE-21BCAA1DB2A0}"/>
            </a:ext>
          </a:extLst>
        </xdr:cNvPr>
        <xdr:cNvSpPr/>
      </xdr:nvSpPr>
      <xdr:spPr>
        <a:xfrm>
          <a:off x="10796588" y="1704975"/>
          <a:ext cx="3762375" cy="1333500"/>
        </a:xfrm>
        <a:prstGeom prst="roundRect">
          <a:avLst>
            <a:gd name="adj" fmla="val 7804"/>
          </a:avLst>
        </a:prstGeom>
        <a:solidFill>
          <a:srgbClr val="FF0000">
            <a:alpha val="30000"/>
          </a:srgbClr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900"/>
        </a:p>
      </xdr:txBody>
    </xdr:sp>
    <xdr:clientData/>
  </xdr:twoCellAnchor>
  <xdr:twoCellAnchor>
    <xdr:from>
      <xdr:col>14</xdr:col>
      <xdr:colOff>204788</xdr:colOff>
      <xdr:row>10</xdr:row>
      <xdr:rowOff>28575</xdr:rowOff>
    </xdr:from>
    <xdr:to>
      <xdr:col>19</xdr:col>
      <xdr:colOff>4763</xdr:colOff>
      <xdr:row>15</xdr:row>
      <xdr:rowOff>66675</xdr:rowOff>
    </xdr:to>
    <xdr:sp macro="" textlink="">
      <xdr:nvSpPr>
        <xdr:cNvPr id="18" name="Rectángulo: esquinas redondeadas 17">
          <a:extLst>
            <a:ext uri="{FF2B5EF4-FFF2-40B4-BE49-F238E27FC236}">
              <a16:creationId xmlns:a16="http://schemas.microsoft.com/office/drawing/2014/main" xmlns="" id="{AE464BBC-8AEE-47B3-B6FF-3F4E3F685982}"/>
            </a:ext>
          </a:extLst>
        </xdr:cNvPr>
        <xdr:cNvSpPr/>
      </xdr:nvSpPr>
      <xdr:spPr>
        <a:xfrm>
          <a:off x="10872788" y="1933575"/>
          <a:ext cx="3609975" cy="990600"/>
        </a:xfrm>
        <a:prstGeom prst="roundRect">
          <a:avLst>
            <a:gd name="adj" fmla="val 6090"/>
          </a:avLst>
        </a:prstGeom>
        <a:solidFill>
          <a:sysClr val="window" lastClr="FFFFFF"/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900">
            <a:solidFill>
              <a:schemeClr val="bg1">
                <a:lumMod val="50000"/>
              </a:schemeClr>
            </a:solidFill>
          </a:endParaRPr>
        </a:p>
      </xdr:txBody>
    </xdr:sp>
    <xdr:clientData/>
  </xdr:twoCellAnchor>
  <xdr:twoCellAnchor>
    <xdr:from>
      <xdr:col>14</xdr:col>
      <xdr:colOff>514350</xdr:colOff>
      <xdr:row>8</xdr:row>
      <xdr:rowOff>157163</xdr:rowOff>
    </xdr:from>
    <xdr:to>
      <xdr:col>17</xdr:col>
      <xdr:colOff>424350</xdr:colOff>
      <xdr:row>10</xdr:row>
      <xdr:rowOff>52388</xdr:rowOff>
    </xdr:to>
    <xdr:sp macro="" textlink="tablas!$X$1">
      <xdr:nvSpPr>
        <xdr:cNvPr id="28" name="Rectángulo: esquinas redondeadas 27">
          <a:extLst>
            <a:ext uri="{FF2B5EF4-FFF2-40B4-BE49-F238E27FC236}">
              <a16:creationId xmlns:a16="http://schemas.microsoft.com/office/drawing/2014/main" xmlns="" id="{C9A56211-F660-4A79-BDDE-8DCFD1A84649}"/>
            </a:ext>
          </a:extLst>
        </xdr:cNvPr>
        <xdr:cNvSpPr/>
      </xdr:nvSpPr>
      <xdr:spPr>
        <a:xfrm>
          <a:off x="11182350" y="1681163"/>
          <a:ext cx="2196000" cy="27622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fld id="{4F8641F4-FF60-4271-8689-F0FDD42F8C13}" type="TxLink">
            <a:rPr lang="en-US" sz="900" b="0" i="0" u="none" strike="noStrike">
              <a:solidFill>
                <a:srgbClr val="000000"/>
              </a:solidFill>
              <a:latin typeface="Arial Black"/>
            </a:rPr>
            <a:pPr algn="l"/>
            <a:t>El Periodico</a:t>
          </a:fld>
          <a:endParaRPr lang="en-US" sz="900" b="0" i="0" u="none" strike="noStrike">
            <a:solidFill>
              <a:sysClr val="windowText" lastClr="000000"/>
            </a:solidFill>
            <a:latin typeface="Arial Black"/>
          </a:endParaRPr>
        </a:p>
      </xdr:txBody>
    </xdr:sp>
    <xdr:clientData/>
  </xdr:twoCellAnchor>
  <xdr:twoCellAnchor>
    <xdr:from>
      <xdr:col>17</xdr:col>
      <xdr:colOff>481014</xdr:colOff>
      <xdr:row>8</xdr:row>
      <xdr:rowOff>157163</xdr:rowOff>
    </xdr:from>
    <xdr:to>
      <xdr:col>18</xdr:col>
      <xdr:colOff>757238</xdr:colOff>
      <xdr:row>10</xdr:row>
      <xdr:rowOff>52388</xdr:rowOff>
    </xdr:to>
    <xdr:sp macro="" textlink="tablas!$Y$1">
      <xdr:nvSpPr>
        <xdr:cNvPr id="29" name="Rectángulo: esquinas redondeadas 28">
          <a:extLst>
            <a:ext uri="{FF2B5EF4-FFF2-40B4-BE49-F238E27FC236}">
              <a16:creationId xmlns:a16="http://schemas.microsoft.com/office/drawing/2014/main" xmlns="" id="{99AB82C3-1D0E-49B0-9633-57BB5A88A546}"/>
            </a:ext>
          </a:extLst>
        </xdr:cNvPr>
        <xdr:cNvSpPr/>
      </xdr:nvSpPr>
      <xdr:spPr>
        <a:xfrm>
          <a:off x="13435014" y="1681163"/>
          <a:ext cx="1038224" cy="27622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/>
          <a:fld id="{7843A310-BFCD-47B2-AB81-46D512A74DA5}" type="TxLink">
            <a:rPr lang="en-US" sz="900" b="1" i="0" u="none" strike="noStrike">
              <a:solidFill>
                <a:srgbClr val="000000"/>
              </a:solidFill>
              <a:latin typeface="Arial Black"/>
            </a:rPr>
            <a:pPr algn="r"/>
            <a:t> 9.075 € </a:t>
          </a:fld>
          <a:endParaRPr lang="es-ES" sz="700"/>
        </a:p>
      </xdr:txBody>
    </xdr:sp>
    <xdr:clientData/>
  </xdr:twoCellAnchor>
  <xdr:twoCellAnchor>
    <xdr:from>
      <xdr:col>9</xdr:col>
      <xdr:colOff>134712</xdr:colOff>
      <xdr:row>16</xdr:row>
      <xdr:rowOff>50346</xdr:rowOff>
    </xdr:from>
    <xdr:to>
      <xdr:col>14</xdr:col>
      <xdr:colOff>87087</xdr:colOff>
      <xdr:row>23</xdr:row>
      <xdr:rowOff>50346</xdr:rowOff>
    </xdr:to>
    <xdr:sp macro="" textlink="">
      <xdr:nvSpPr>
        <xdr:cNvPr id="126" name="Rectángulo: esquinas redondeadas 125">
          <a:extLst>
            <a:ext uri="{FF2B5EF4-FFF2-40B4-BE49-F238E27FC236}">
              <a16:creationId xmlns:a16="http://schemas.microsoft.com/office/drawing/2014/main" xmlns="" id="{BA6C082A-8417-111B-CE55-8743628BEB3B}"/>
            </a:ext>
          </a:extLst>
        </xdr:cNvPr>
        <xdr:cNvSpPr/>
      </xdr:nvSpPr>
      <xdr:spPr>
        <a:xfrm>
          <a:off x="6992712" y="3098346"/>
          <a:ext cx="3762375" cy="1333500"/>
        </a:xfrm>
        <a:prstGeom prst="roundRect">
          <a:avLst>
            <a:gd name="adj" fmla="val 7804"/>
          </a:avLst>
        </a:prstGeom>
        <a:solidFill>
          <a:srgbClr val="FF0000">
            <a:alpha val="30000"/>
          </a:srgbClr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900"/>
        </a:p>
      </xdr:txBody>
    </xdr:sp>
    <xdr:clientData/>
  </xdr:twoCellAnchor>
  <xdr:twoCellAnchor>
    <xdr:from>
      <xdr:col>9</xdr:col>
      <xdr:colOff>206149</xdr:colOff>
      <xdr:row>17</xdr:row>
      <xdr:rowOff>97971</xdr:rowOff>
    </xdr:from>
    <xdr:to>
      <xdr:col>14</xdr:col>
      <xdr:colOff>6124</xdr:colOff>
      <xdr:row>22</xdr:row>
      <xdr:rowOff>136071</xdr:rowOff>
    </xdr:to>
    <xdr:sp macro="" textlink="">
      <xdr:nvSpPr>
        <xdr:cNvPr id="127" name="Rectángulo: esquinas redondeadas 126">
          <a:extLst>
            <a:ext uri="{FF2B5EF4-FFF2-40B4-BE49-F238E27FC236}">
              <a16:creationId xmlns:a16="http://schemas.microsoft.com/office/drawing/2014/main" xmlns="" id="{532AF587-C381-78E2-0083-63C3110F4500}"/>
            </a:ext>
          </a:extLst>
        </xdr:cNvPr>
        <xdr:cNvSpPr/>
      </xdr:nvSpPr>
      <xdr:spPr>
        <a:xfrm>
          <a:off x="7064149" y="3336471"/>
          <a:ext cx="3609975" cy="990600"/>
        </a:xfrm>
        <a:prstGeom prst="roundRect">
          <a:avLst>
            <a:gd name="adj" fmla="val 6090"/>
          </a:avLst>
        </a:prstGeom>
        <a:solidFill>
          <a:sysClr val="window" lastClr="FFFFFF"/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900">
            <a:solidFill>
              <a:schemeClr val="bg1">
                <a:lumMod val="50000"/>
              </a:schemeClr>
            </a:solidFill>
          </a:endParaRPr>
        </a:p>
      </xdr:txBody>
    </xdr:sp>
    <xdr:clientData/>
  </xdr:twoCellAnchor>
  <xdr:twoCellAnchor>
    <xdr:from>
      <xdr:col>9</xdr:col>
      <xdr:colOff>515711</xdr:colOff>
      <xdr:row>16</xdr:row>
      <xdr:rowOff>36059</xdr:rowOff>
    </xdr:from>
    <xdr:to>
      <xdr:col>12</xdr:col>
      <xdr:colOff>425711</xdr:colOff>
      <xdr:row>17</xdr:row>
      <xdr:rowOff>121784</xdr:rowOff>
    </xdr:to>
    <xdr:sp macro="" textlink="tablas!$AD$1">
      <xdr:nvSpPr>
        <xdr:cNvPr id="128" name="Rectángulo: esquinas redondeadas 127">
          <a:extLst>
            <a:ext uri="{FF2B5EF4-FFF2-40B4-BE49-F238E27FC236}">
              <a16:creationId xmlns:a16="http://schemas.microsoft.com/office/drawing/2014/main" xmlns="" id="{6999FC48-594A-A350-F0B1-A82CAF30A88A}"/>
            </a:ext>
          </a:extLst>
        </xdr:cNvPr>
        <xdr:cNvSpPr/>
      </xdr:nvSpPr>
      <xdr:spPr>
        <a:xfrm>
          <a:off x="7373711" y="3084059"/>
          <a:ext cx="2196000" cy="27622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fld id="{C72D22E1-B18E-4FEA-9DBC-6E0E0E33F32C}" type="TxLink">
            <a:rPr lang="en-US" sz="900" b="0" i="0" u="none" strike="noStrike">
              <a:solidFill>
                <a:srgbClr val="000000"/>
              </a:solidFill>
              <a:latin typeface="Arial Black"/>
            </a:rPr>
            <a:pPr algn="l"/>
            <a:t>La Ciutat</a:t>
          </a:fld>
          <a:endParaRPr lang="en-US" sz="900" b="0" i="0" u="none" strike="noStrike">
            <a:solidFill>
              <a:sysClr val="windowText" lastClr="000000"/>
            </a:solidFill>
            <a:latin typeface="Arial Black"/>
          </a:endParaRPr>
        </a:p>
      </xdr:txBody>
    </xdr:sp>
    <xdr:clientData/>
  </xdr:twoCellAnchor>
  <xdr:twoCellAnchor>
    <xdr:from>
      <xdr:col>12</xdr:col>
      <xdr:colOff>482375</xdr:colOff>
      <xdr:row>16</xdr:row>
      <xdr:rowOff>36059</xdr:rowOff>
    </xdr:from>
    <xdr:to>
      <xdr:col>13</xdr:col>
      <xdr:colOff>758599</xdr:colOff>
      <xdr:row>17</xdr:row>
      <xdr:rowOff>121784</xdr:rowOff>
    </xdr:to>
    <xdr:sp macro="" textlink="tablas!AE1">
      <xdr:nvSpPr>
        <xdr:cNvPr id="129" name="Rectángulo: esquinas redondeadas 128">
          <a:extLst>
            <a:ext uri="{FF2B5EF4-FFF2-40B4-BE49-F238E27FC236}">
              <a16:creationId xmlns:a16="http://schemas.microsoft.com/office/drawing/2014/main" xmlns="" id="{306E9211-AA3F-EEF2-0B6D-2A8B3A601D8A}"/>
            </a:ext>
          </a:extLst>
        </xdr:cNvPr>
        <xdr:cNvSpPr/>
      </xdr:nvSpPr>
      <xdr:spPr>
        <a:xfrm>
          <a:off x="9626375" y="3084059"/>
          <a:ext cx="1038224" cy="27622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/>
          <a:fld id="{A91AC2EF-C228-405A-8B12-A0996123FB6A}" type="TxLink">
            <a:rPr lang="en-US" sz="900" b="1" i="0" u="none" strike="noStrike">
              <a:solidFill>
                <a:srgbClr val="000000"/>
              </a:solidFill>
              <a:latin typeface="Arial Black"/>
            </a:rPr>
            <a:pPr algn="r"/>
            <a:t> 4.840 € </a:t>
          </a:fld>
          <a:endParaRPr lang="es-ES" sz="800"/>
        </a:p>
      </xdr:txBody>
    </xdr:sp>
    <xdr:clientData/>
  </xdr:twoCellAnchor>
  <xdr:twoCellAnchor>
    <xdr:from>
      <xdr:col>14</xdr:col>
      <xdr:colOff>128588</xdr:colOff>
      <xdr:row>16</xdr:row>
      <xdr:rowOff>50346</xdr:rowOff>
    </xdr:from>
    <xdr:to>
      <xdr:col>19</xdr:col>
      <xdr:colOff>80963</xdr:colOff>
      <xdr:row>23</xdr:row>
      <xdr:rowOff>50346</xdr:rowOff>
    </xdr:to>
    <xdr:sp macro="" textlink="">
      <xdr:nvSpPr>
        <xdr:cNvPr id="132" name="Rectángulo: esquinas redondeadas 131">
          <a:extLst>
            <a:ext uri="{FF2B5EF4-FFF2-40B4-BE49-F238E27FC236}">
              <a16:creationId xmlns:a16="http://schemas.microsoft.com/office/drawing/2014/main" xmlns="" id="{1BE464F7-A566-F513-CD5F-6CAE0A33D7DB}"/>
            </a:ext>
          </a:extLst>
        </xdr:cNvPr>
        <xdr:cNvSpPr/>
      </xdr:nvSpPr>
      <xdr:spPr>
        <a:xfrm>
          <a:off x="10796588" y="3098346"/>
          <a:ext cx="3762375" cy="1333500"/>
        </a:xfrm>
        <a:prstGeom prst="roundRect">
          <a:avLst>
            <a:gd name="adj" fmla="val 7804"/>
          </a:avLst>
        </a:prstGeom>
        <a:solidFill>
          <a:srgbClr val="FF0000">
            <a:alpha val="30000"/>
          </a:srgbClr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900"/>
        </a:p>
      </xdr:txBody>
    </xdr:sp>
    <xdr:clientData/>
  </xdr:twoCellAnchor>
  <xdr:twoCellAnchor>
    <xdr:from>
      <xdr:col>14</xdr:col>
      <xdr:colOff>204788</xdr:colOff>
      <xdr:row>17</xdr:row>
      <xdr:rowOff>88446</xdr:rowOff>
    </xdr:from>
    <xdr:to>
      <xdr:col>19</xdr:col>
      <xdr:colOff>4763</xdr:colOff>
      <xdr:row>22</xdr:row>
      <xdr:rowOff>126546</xdr:rowOff>
    </xdr:to>
    <xdr:sp macro="" textlink="">
      <xdr:nvSpPr>
        <xdr:cNvPr id="133" name="Rectángulo: esquinas redondeadas 132">
          <a:extLst>
            <a:ext uri="{FF2B5EF4-FFF2-40B4-BE49-F238E27FC236}">
              <a16:creationId xmlns:a16="http://schemas.microsoft.com/office/drawing/2014/main" xmlns="" id="{D29F46BC-B410-53C3-4AB2-615ED205BFF0}"/>
            </a:ext>
          </a:extLst>
        </xdr:cNvPr>
        <xdr:cNvSpPr/>
      </xdr:nvSpPr>
      <xdr:spPr>
        <a:xfrm>
          <a:off x="10872788" y="3326946"/>
          <a:ext cx="3609975" cy="990600"/>
        </a:xfrm>
        <a:prstGeom prst="roundRect">
          <a:avLst>
            <a:gd name="adj" fmla="val 6090"/>
          </a:avLst>
        </a:prstGeom>
        <a:solidFill>
          <a:sysClr val="window" lastClr="FFFFFF"/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900">
            <a:solidFill>
              <a:schemeClr val="bg1">
                <a:lumMod val="50000"/>
              </a:schemeClr>
            </a:solidFill>
          </a:endParaRPr>
        </a:p>
      </xdr:txBody>
    </xdr:sp>
    <xdr:clientData/>
  </xdr:twoCellAnchor>
  <xdr:twoCellAnchor>
    <xdr:from>
      <xdr:col>14</xdr:col>
      <xdr:colOff>514350</xdr:colOff>
      <xdr:row>16</xdr:row>
      <xdr:rowOff>26534</xdr:rowOff>
    </xdr:from>
    <xdr:to>
      <xdr:col>17</xdr:col>
      <xdr:colOff>424350</xdr:colOff>
      <xdr:row>17</xdr:row>
      <xdr:rowOff>112259</xdr:rowOff>
    </xdr:to>
    <xdr:sp macro="" textlink="tablas!$AJ$1">
      <xdr:nvSpPr>
        <xdr:cNvPr id="134" name="Rectángulo: esquinas redondeadas 133">
          <a:extLst>
            <a:ext uri="{FF2B5EF4-FFF2-40B4-BE49-F238E27FC236}">
              <a16:creationId xmlns:a16="http://schemas.microsoft.com/office/drawing/2014/main" xmlns="" id="{DDC1BDA3-3939-BD00-9BBB-5CDB8114ADA6}"/>
            </a:ext>
          </a:extLst>
        </xdr:cNvPr>
        <xdr:cNvSpPr/>
      </xdr:nvSpPr>
      <xdr:spPr>
        <a:xfrm>
          <a:off x="11182350" y="3074534"/>
          <a:ext cx="2196000" cy="27622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fld id="{553E40C7-FE9C-4A2A-B40C-186BA646C533}" type="TxLink">
            <a:rPr lang="en-US" sz="900" b="0" i="0" u="none" strike="noStrike">
              <a:solidFill>
                <a:srgbClr val="000000"/>
              </a:solidFill>
              <a:latin typeface="Arial Black"/>
            </a:rPr>
            <a:pPr algn="l"/>
            <a:t>Mollet Viu</a:t>
          </a:fld>
          <a:endParaRPr lang="en-US" sz="900" b="0" i="0" u="none" strike="noStrike">
            <a:solidFill>
              <a:sysClr val="windowText" lastClr="000000"/>
            </a:solidFill>
            <a:latin typeface="Arial Black"/>
          </a:endParaRPr>
        </a:p>
      </xdr:txBody>
    </xdr:sp>
    <xdr:clientData/>
  </xdr:twoCellAnchor>
  <xdr:twoCellAnchor>
    <xdr:from>
      <xdr:col>17</xdr:col>
      <xdr:colOff>481014</xdr:colOff>
      <xdr:row>16</xdr:row>
      <xdr:rowOff>26534</xdr:rowOff>
    </xdr:from>
    <xdr:to>
      <xdr:col>18</xdr:col>
      <xdr:colOff>757238</xdr:colOff>
      <xdr:row>17</xdr:row>
      <xdr:rowOff>112259</xdr:rowOff>
    </xdr:to>
    <xdr:sp macro="" textlink="tablas!$AK$1">
      <xdr:nvSpPr>
        <xdr:cNvPr id="135" name="Rectángulo: esquinas redondeadas 134">
          <a:extLst>
            <a:ext uri="{FF2B5EF4-FFF2-40B4-BE49-F238E27FC236}">
              <a16:creationId xmlns:a16="http://schemas.microsoft.com/office/drawing/2014/main" xmlns="" id="{B2151D30-6AA9-DE05-9AF2-D31EBF1A2D61}"/>
            </a:ext>
          </a:extLst>
        </xdr:cNvPr>
        <xdr:cNvSpPr/>
      </xdr:nvSpPr>
      <xdr:spPr>
        <a:xfrm>
          <a:off x="13435014" y="3074534"/>
          <a:ext cx="1038224" cy="27622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/>
          <a:fld id="{2F9673D7-0B60-492C-9B39-DA99F6C4EA1A}" type="TxLink">
            <a:rPr lang="en-US" sz="900" b="1" i="0" u="none" strike="noStrike">
              <a:solidFill>
                <a:srgbClr val="000000"/>
              </a:solidFill>
              <a:latin typeface="Arial Black"/>
            </a:rPr>
            <a:pPr algn="r"/>
            <a:t> 3.812 € </a:t>
          </a:fld>
          <a:endParaRPr lang="es-ES" sz="700"/>
        </a:p>
      </xdr:txBody>
    </xdr:sp>
    <xdr:clientData/>
  </xdr:twoCellAnchor>
  <xdr:twoCellAnchor>
    <xdr:from>
      <xdr:col>9</xdr:col>
      <xdr:colOff>134712</xdr:colOff>
      <xdr:row>23</xdr:row>
      <xdr:rowOff>110217</xdr:rowOff>
    </xdr:from>
    <xdr:to>
      <xdr:col>14</xdr:col>
      <xdr:colOff>87087</xdr:colOff>
      <xdr:row>30</xdr:row>
      <xdr:rowOff>110217</xdr:rowOff>
    </xdr:to>
    <xdr:sp macro="" textlink="">
      <xdr:nvSpPr>
        <xdr:cNvPr id="138" name="Rectángulo: esquinas redondeadas 137">
          <a:extLst>
            <a:ext uri="{FF2B5EF4-FFF2-40B4-BE49-F238E27FC236}">
              <a16:creationId xmlns:a16="http://schemas.microsoft.com/office/drawing/2014/main" xmlns="" id="{DB085C86-765D-28D9-7ED1-88A1BC484A61}"/>
            </a:ext>
          </a:extLst>
        </xdr:cNvPr>
        <xdr:cNvSpPr/>
      </xdr:nvSpPr>
      <xdr:spPr>
        <a:xfrm>
          <a:off x="6992712" y="4491717"/>
          <a:ext cx="3762375" cy="1333500"/>
        </a:xfrm>
        <a:prstGeom prst="roundRect">
          <a:avLst>
            <a:gd name="adj" fmla="val 7804"/>
          </a:avLst>
        </a:prstGeom>
        <a:solidFill>
          <a:srgbClr val="FF0000">
            <a:alpha val="30000"/>
          </a:srgbClr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900"/>
        </a:p>
      </xdr:txBody>
    </xdr:sp>
    <xdr:clientData/>
  </xdr:twoCellAnchor>
  <xdr:twoCellAnchor>
    <xdr:from>
      <xdr:col>9</xdr:col>
      <xdr:colOff>206149</xdr:colOff>
      <xdr:row>24</xdr:row>
      <xdr:rowOff>157842</xdr:rowOff>
    </xdr:from>
    <xdr:to>
      <xdr:col>14</xdr:col>
      <xdr:colOff>6124</xdr:colOff>
      <xdr:row>30</xdr:row>
      <xdr:rowOff>5442</xdr:rowOff>
    </xdr:to>
    <xdr:sp macro="" textlink="">
      <xdr:nvSpPr>
        <xdr:cNvPr id="139" name="Rectángulo: esquinas redondeadas 138">
          <a:extLst>
            <a:ext uri="{FF2B5EF4-FFF2-40B4-BE49-F238E27FC236}">
              <a16:creationId xmlns:a16="http://schemas.microsoft.com/office/drawing/2014/main" xmlns="" id="{AC72E7C9-6162-F3D7-ECA8-42112266B3FA}"/>
            </a:ext>
          </a:extLst>
        </xdr:cNvPr>
        <xdr:cNvSpPr/>
      </xdr:nvSpPr>
      <xdr:spPr>
        <a:xfrm>
          <a:off x="7064149" y="4729842"/>
          <a:ext cx="3609975" cy="990600"/>
        </a:xfrm>
        <a:prstGeom prst="roundRect">
          <a:avLst>
            <a:gd name="adj" fmla="val 6090"/>
          </a:avLst>
        </a:prstGeom>
        <a:solidFill>
          <a:sysClr val="window" lastClr="FFFFFF"/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900">
            <a:solidFill>
              <a:schemeClr val="bg1">
                <a:lumMod val="50000"/>
              </a:schemeClr>
            </a:solidFill>
          </a:endParaRPr>
        </a:p>
      </xdr:txBody>
    </xdr:sp>
    <xdr:clientData/>
  </xdr:twoCellAnchor>
  <xdr:twoCellAnchor>
    <xdr:from>
      <xdr:col>9</xdr:col>
      <xdr:colOff>515711</xdr:colOff>
      <xdr:row>23</xdr:row>
      <xdr:rowOff>95930</xdr:rowOff>
    </xdr:from>
    <xdr:to>
      <xdr:col>12</xdr:col>
      <xdr:colOff>425711</xdr:colOff>
      <xdr:row>24</xdr:row>
      <xdr:rowOff>181655</xdr:rowOff>
    </xdr:to>
    <xdr:sp macro="" textlink="tablas!$AP$1">
      <xdr:nvSpPr>
        <xdr:cNvPr id="140" name="Rectángulo: esquinas redondeadas 139">
          <a:extLst>
            <a:ext uri="{FF2B5EF4-FFF2-40B4-BE49-F238E27FC236}">
              <a16:creationId xmlns:a16="http://schemas.microsoft.com/office/drawing/2014/main" xmlns="" id="{8D307E4A-C03E-3431-C907-1814FEFFDC84}"/>
            </a:ext>
          </a:extLst>
        </xdr:cNvPr>
        <xdr:cNvSpPr/>
      </xdr:nvSpPr>
      <xdr:spPr>
        <a:xfrm>
          <a:off x="7373711" y="4477430"/>
          <a:ext cx="2196000" cy="27622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fld id="{171AAD41-C87B-4791-9A1B-45B04E68CBD8}" type="TxLink">
            <a:rPr lang="en-US" sz="900" b="0" i="0" u="none" strike="noStrike">
              <a:solidFill>
                <a:srgbClr val="000000"/>
              </a:solidFill>
              <a:latin typeface="Arial Black"/>
            </a:rPr>
            <a:pPr algn="l"/>
            <a:t>Mollet a Mà</a:t>
          </a:fld>
          <a:endParaRPr lang="en-US" sz="900" b="0" i="0" u="none" strike="noStrike">
            <a:solidFill>
              <a:sysClr val="windowText" lastClr="000000"/>
            </a:solidFill>
            <a:latin typeface="Arial Black"/>
          </a:endParaRPr>
        </a:p>
      </xdr:txBody>
    </xdr:sp>
    <xdr:clientData/>
  </xdr:twoCellAnchor>
  <xdr:twoCellAnchor>
    <xdr:from>
      <xdr:col>12</xdr:col>
      <xdr:colOff>482375</xdr:colOff>
      <xdr:row>23</xdr:row>
      <xdr:rowOff>95930</xdr:rowOff>
    </xdr:from>
    <xdr:to>
      <xdr:col>13</xdr:col>
      <xdr:colOff>758599</xdr:colOff>
      <xdr:row>24</xdr:row>
      <xdr:rowOff>181655</xdr:rowOff>
    </xdr:to>
    <xdr:sp macro="" textlink="tablas!AQ1">
      <xdr:nvSpPr>
        <xdr:cNvPr id="141" name="Rectángulo: esquinas redondeadas 140">
          <a:extLst>
            <a:ext uri="{FF2B5EF4-FFF2-40B4-BE49-F238E27FC236}">
              <a16:creationId xmlns:a16="http://schemas.microsoft.com/office/drawing/2014/main" xmlns="" id="{CFDA2AD6-80A5-FDD7-12E7-5DA9793BC7FB}"/>
            </a:ext>
          </a:extLst>
        </xdr:cNvPr>
        <xdr:cNvSpPr/>
      </xdr:nvSpPr>
      <xdr:spPr>
        <a:xfrm>
          <a:off x="9626375" y="4477430"/>
          <a:ext cx="1038224" cy="27622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/>
          <a:fld id="{3F149C77-57A0-4969-B4EF-E918ADA1B70E}" type="TxLink">
            <a:rPr lang="en-US" sz="900" b="1" i="0" u="none" strike="noStrike">
              <a:solidFill>
                <a:srgbClr val="000000"/>
              </a:solidFill>
              <a:latin typeface="Arial Black"/>
            </a:rPr>
            <a:pPr algn="r"/>
            <a:t> 3.763 € </a:t>
          </a:fld>
          <a:endParaRPr lang="es-ES" sz="800"/>
        </a:p>
      </xdr:txBody>
    </xdr:sp>
    <xdr:clientData/>
  </xdr:twoCellAnchor>
  <xdr:twoCellAnchor>
    <xdr:from>
      <xdr:col>14</xdr:col>
      <xdr:colOff>128588</xdr:colOff>
      <xdr:row>23</xdr:row>
      <xdr:rowOff>110217</xdr:rowOff>
    </xdr:from>
    <xdr:to>
      <xdr:col>19</xdr:col>
      <xdr:colOff>80963</xdr:colOff>
      <xdr:row>30</xdr:row>
      <xdr:rowOff>110217</xdr:rowOff>
    </xdr:to>
    <xdr:sp macro="" textlink="">
      <xdr:nvSpPr>
        <xdr:cNvPr id="144" name="Rectángulo: esquinas redondeadas 143">
          <a:extLst>
            <a:ext uri="{FF2B5EF4-FFF2-40B4-BE49-F238E27FC236}">
              <a16:creationId xmlns:a16="http://schemas.microsoft.com/office/drawing/2014/main" xmlns="" id="{DB523F87-FA58-C019-B9A1-66326EC7BD76}"/>
            </a:ext>
          </a:extLst>
        </xdr:cNvPr>
        <xdr:cNvSpPr/>
      </xdr:nvSpPr>
      <xdr:spPr>
        <a:xfrm>
          <a:off x="10796588" y="4491717"/>
          <a:ext cx="3762375" cy="1333500"/>
        </a:xfrm>
        <a:prstGeom prst="roundRect">
          <a:avLst>
            <a:gd name="adj" fmla="val 7804"/>
          </a:avLst>
        </a:prstGeom>
        <a:solidFill>
          <a:srgbClr val="FF0000">
            <a:alpha val="30000"/>
          </a:srgbClr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900"/>
        </a:p>
      </xdr:txBody>
    </xdr:sp>
    <xdr:clientData/>
  </xdr:twoCellAnchor>
  <xdr:twoCellAnchor>
    <xdr:from>
      <xdr:col>14</xdr:col>
      <xdr:colOff>204788</xdr:colOff>
      <xdr:row>24</xdr:row>
      <xdr:rowOff>148317</xdr:rowOff>
    </xdr:from>
    <xdr:to>
      <xdr:col>19</xdr:col>
      <xdr:colOff>4763</xdr:colOff>
      <xdr:row>29</xdr:row>
      <xdr:rowOff>186417</xdr:rowOff>
    </xdr:to>
    <xdr:sp macro="" textlink="">
      <xdr:nvSpPr>
        <xdr:cNvPr id="145" name="Rectángulo: esquinas redondeadas 144">
          <a:extLst>
            <a:ext uri="{FF2B5EF4-FFF2-40B4-BE49-F238E27FC236}">
              <a16:creationId xmlns:a16="http://schemas.microsoft.com/office/drawing/2014/main" xmlns="" id="{47E0A937-66F3-EC4A-AFBE-C6638E54E49A}"/>
            </a:ext>
          </a:extLst>
        </xdr:cNvPr>
        <xdr:cNvSpPr/>
      </xdr:nvSpPr>
      <xdr:spPr>
        <a:xfrm>
          <a:off x="10872788" y="4720317"/>
          <a:ext cx="3609975" cy="990600"/>
        </a:xfrm>
        <a:prstGeom prst="roundRect">
          <a:avLst>
            <a:gd name="adj" fmla="val 6090"/>
          </a:avLst>
        </a:prstGeom>
        <a:solidFill>
          <a:sysClr val="window" lastClr="FFFFFF"/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900">
            <a:solidFill>
              <a:schemeClr val="bg1">
                <a:lumMod val="50000"/>
              </a:schemeClr>
            </a:solidFill>
          </a:endParaRPr>
        </a:p>
      </xdr:txBody>
    </xdr:sp>
    <xdr:clientData/>
  </xdr:twoCellAnchor>
  <xdr:twoCellAnchor>
    <xdr:from>
      <xdr:col>14</xdr:col>
      <xdr:colOff>514350</xdr:colOff>
      <xdr:row>23</xdr:row>
      <xdr:rowOff>86405</xdr:rowOff>
    </xdr:from>
    <xdr:to>
      <xdr:col>17</xdr:col>
      <xdr:colOff>424350</xdr:colOff>
      <xdr:row>24</xdr:row>
      <xdr:rowOff>172130</xdr:rowOff>
    </xdr:to>
    <xdr:sp macro="" textlink="tablas!$AV$1">
      <xdr:nvSpPr>
        <xdr:cNvPr id="146" name="Rectángulo: esquinas redondeadas 145">
          <a:extLst>
            <a:ext uri="{FF2B5EF4-FFF2-40B4-BE49-F238E27FC236}">
              <a16:creationId xmlns:a16="http://schemas.microsoft.com/office/drawing/2014/main" xmlns="" id="{997EC747-46AF-61C5-7C04-58D2E2610390}"/>
            </a:ext>
          </a:extLst>
        </xdr:cNvPr>
        <xdr:cNvSpPr/>
      </xdr:nvSpPr>
      <xdr:spPr>
        <a:xfrm>
          <a:off x="11182350" y="4467905"/>
          <a:ext cx="2196000" cy="27622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fld id="{9C255C7F-8A09-4C7E-BE76-A4AF346B91AE}" type="TxLink">
            <a:rPr lang="en-US" sz="900" b="0" i="0" u="none" strike="noStrike">
              <a:solidFill>
                <a:srgbClr val="000000"/>
              </a:solidFill>
              <a:latin typeface="Arial Black"/>
            </a:rPr>
            <a:pPr algn="l"/>
            <a:t>El 9 Nou</a:t>
          </a:fld>
          <a:endParaRPr lang="en-US" sz="900" b="0" i="0" u="none" strike="noStrike">
            <a:solidFill>
              <a:sysClr val="windowText" lastClr="000000"/>
            </a:solidFill>
            <a:latin typeface="Arial Black"/>
          </a:endParaRPr>
        </a:p>
      </xdr:txBody>
    </xdr:sp>
    <xdr:clientData/>
  </xdr:twoCellAnchor>
  <xdr:twoCellAnchor>
    <xdr:from>
      <xdr:col>17</xdr:col>
      <xdr:colOff>481014</xdr:colOff>
      <xdr:row>23</xdr:row>
      <xdr:rowOff>86405</xdr:rowOff>
    </xdr:from>
    <xdr:to>
      <xdr:col>18</xdr:col>
      <xdr:colOff>757238</xdr:colOff>
      <xdr:row>24</xdr:row>
      <xdr:rowOff>172130</xdr:rowOff>
    </xdr:to>
    <xdr:sp macro="" textlink="tablas!$AW$1">
      <xdr:nvSpPr>
        <xdr:cNvPr id="147" name="Rectángulo: esquinas redondeadas 146">
          <a:extLst>
            <a:ext uri="{FF2B5EF4-FFF2-40B4-BE49-F238E27FC236}">
              <a16:creationId xmlns:a16="http://schemas.microsoft.com/office/drawing/2014/main" xmlns="" id="{D41ED24C-57CB-8938-4B5B-E0E2F795C8CA}"/>
            </a:ext>
          </a:extLst>
        </xdr:cNvPr>
        <xdr:cNvSpPr/>
      </xdr:nvSpPr>
      <xdr:spPr>
        <a:xfrm>
          <a:off x="13435014" y="4467905"/>
          <a:ext cx="1038224" cy="27622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/>
          <a:fld id="{AD7147B4-C8EB-4AC5-8701-A253916948A3}" type="TxLink">
            <a:rPr lang="en-US" sz="900" b="1" i="0" u="none" strike="noStrike">
              <a:solidFill>
                <a:srgbClr val="000000"/>
              </a:solidFill>
              <a:latin typeface="Arial Black"/>
            </a:rPr>
            <a:pPr algn="r"/>
            <a:t> 3.111 € </a:t>
          </a:fld>
          <a:endParaRPr lang="es-ES" sz="700"/>
        </a:p>
      </xdr:txBody>
    </xdr:sp>
    <xdr:clientData/>
  </xdr:twoCellAnchor>
  <xdr:twoCellAnchor>
    <xdr:from>
      <xdr:col>9</xdr:col>
      <xdr:colOff>134712</xdr:colOff>
      <xdr:row>30</xdr:row>
      <xdr:rowOff>170088</xdr:rowOff>
    </xdr:from>
    <xdr:to>
      <xdr:col>14</xdr:col>
      <xdr:colOff>87087</xdr:colOff>
      <xdr:row>37</xdr:row>
      <xdr:rowOff>170088</xdr:rowOff>
    </xdr:to>
    <xdr:sp macro="" textlink="">
      <xdr:nvSpPr>
        <xdr:cNvPr id="150" name="Rectángulo: esquinas redondeadas 149">
          <a:extLst>
            <a:ext uri="{FF2B5EF4-FFF2-40B4-BE49-F238E27FC236}">
              <a16:creationId xmlns:a16="http://schemas.microsoft.com/office/drawing/2014/main" xmlns="" id="{C865D439-0DF8-33C2-0F8E-8683362755F1}"/>
            </a:ext>
          </a:extLst>
        </xdr:cNvPr>
        <xdr:cNvSpPr/>
      </xdr:nvSpPr>
      <xdr:spPr>
        <a:xfrm>
          <a:off x="6992712" y="5885088"/>
          <a:ext cx="3762375" cy="1333500"/>
        </a:xfrm>
        <a:prstGeom prst="roundRect">
          <a:avLst>
            <a:gd name="adj" fmla="val 7804"/>
          </a:avLst>
        </a:prstGeom>
        <a:solidFill>
          <a:srgbClr val="FF0000">
            <a:alpha val="30000"/>
          </a:srgbClr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900"/>
        </a:p>
      </xdr:txBody>
    </xdr:sp>
    <xdr:clientData/>
  </xdr:twoCellAnchor>
  <xdr:twoCellAnchor>
    <xdr:from>
      <xdr:col>9</xdr:col>
      <xdr:colOff>206149</xdr:colOff>
      <xdr:row>32</xdr:row>
      <xdr:rowOff>27213</xdr:rowOff>
    </xdr:from>
    <xdr:to>
      <xdr:col>14</xdr:col>
      <xdr:colOff>6124</xdr:colOff>
      <xdr:row>37</xdr:row>
      <xdr:rowOff>65313</xdr:rowOff>
    </xdr:to>
    <xdr:sp macro="" textlink="">
      <xdr:nvSpPr>
        <xdr:cNvPr id="151" name="Rectángulo: esquinas redondeadas 150">
          <a:extLst>
            <a:ext uri="{FF2B5EF4-FFF2-40B4-BE49-F238E27FC236}">
              <a16:creationId xmlns:a16="http://schemas.microsoft.com/office/drawing/2014/main" xmlns="" id="{4EA691D1-A140-6A35-7CBA-71D3A75F297D}"/>
            </a:ext>
          </a:extLst>
        </xdr:cNvPr>
        <xdr:cNvSpPr/>
      </xdr:nvSpPr>
      <xdr:spPr>
        <a:xfrm>
          <a:off x="7064149" y="6123213"/>
          <a:ext cx="3609975" cy="990600"/>
        </a:xfrm>
        <a:prstGeom prst="roundRect">
          <a:avLst>
            <a:gd name="adj" fmla="val 6090"/>
          </a:avLst>
        </a:prstGeom>
        <a:solidFill>
          <a:sysClr val="window" lastClr="FFFFFF"/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900">
            <a:solidFill>
              <a:schemeClr val="bg1">
                <a:lumMod val="50000"/>
              </a:schemeClr>
            </a:solidFill>
          </a:endParaRPr>
        </a:p>
      </xdr:txBody>
    </xdr:sp>
    <xdr:clientData/>
  </xdr:twoCellAnchor>
  <xdr:twoCellAnchor>
    <xdr:from>
      <xdr:col>9</xdr:col>
      <xdr:colOff>515711</xdr:colOff>
      <xdr:row>30</xdr:row>
      <xdr:rowOff>155801</xdr:rowOff>
    </xdr:from>
    <xdr:to>
      <xdr:col>12</xdr:col>
      <xdr:colOff>425711</xdr:colOff>
      <xdr:row>32</xdr:row>
      <xdr:rowOff>51026</xdr:rowOff>
    </xdr:to>
    <xdr:sp macro="" textlink="tablas!$BB$1">
      <xdr:nvSpPr>
        <xdr:cNvPr id="152" name="Rectángulo: esquinas redondeadas 151">
          <a:extLst>
            <a:ext uri="{FF2B5EF4-FFF2-40B4-BE49-F238E27FC236}">
              <a16:creationId xmlns:a16="http://schemas.microsoft.com/office/drawing/2014/main" xmlns="" id="{6D603DEB-D925-8EE3-A187-3DEEB3C876E4}"/>
            </a:ext>
          </a:extLst>
        </xdr:cNvPr>
        <xdr:cNvSpPr/>
      </xdr:nvSpPr>
      <xdr:spPr>
        <a:xfrm>
          <a:off x="7373711" y="5870801"/>
          <a:ext cx="2196000" cy="27622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fld id="{CBD75413-F93E-461F-9953-75F75D78EE02}" type="TxLink">
            <a:rPr lang="en-US" sz="900" b="0" i="0" u="none" strike="noStrike">
              <a:solidFill>
                <a:srgbClr val="000000"/>
              </a:solidFill>
              <a:latin typeface="Arial Black"/>
            </a:rPr>
            <a:pPr algn="l"/>
            <a:t>Som Granollers</a:t>
          </a:fld>
          <a:endParaRPr lang="en-US" sz="900" b="0" i="0" u="none" strike="noStrike">
            <a:solidFill>
              <a:sysClr val="windowText" lastClr="000000"/>
            </a:solidFill>
            <a:latin typeface="Arial Black"/>
          </a:endParaRPr>
        </a:p>
      </xdr:txBody>
    </xdr:sp>
    <xdr:clientData/>
  </xdr:twoCellAnchor>
  <xdr:twoCellAnchor>
    <xdr:from>
      <xdr:col>12</xdr:col>
      <xdr:colOff>482375</xdr:colOff>
      <xdr:row>30</xdr:row>
      <xdr:rowOff>155801</xdr:rowOff>
    </xdr:from>
    <xdr:to>
      <xdr:col>13</xdr:col>
      <xdr:colOff>758599</xdr:colOff>
      <xdr:row>32</xdr:row>
      <xdr:rowOff>51026</xdr:rowOff>
    </xdr:to>
    <xdr:sp macro="" textlink="tablas!BC1">
      <xdr:nvSpPr>
        <xdr:cNvPr id="153" name="Rectángulo: esquinas redondeadas 152">
          <a:extLst>
            <a:ext uri="{FF2B5EF4-FFF2-40B4-BE49-F238E27FC236}">
              <a16:creationId xmlns:a16="http://schemas.microsoft.com/office/drawing/2014/main" xmlns="" id="{C786FD0D-A6DC-6D22-1DE8-6E4459D801C0}"/>
            </a:ext>
          </a:extLst>
        </xdr:cNvPr>
        <xdr:cNvSpPr/>
      </xdr:nvSpPr>
      <xdr:spPr>
        <a:xfrm>
          <a:off x="9626375" y="5870801"/>
          <a:ext cx="1038224" cy="27622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/>
          <a:fld id="{1095DFD4-29F1-48A6-A7F1-4CF582E83033}" type="TxLink">
            <a:rPr lang="en-US" sz="900" b="1" i="0" u="none" strike="noStrike">
              <a:solidFill>
                <a:srgbClr val="000000"/>
              </a:solidFill>
              <a:latin typeface="Arial Black"/>
            </a:rPr>
            <a:pPr algn="r"/>
            <a:t> 2.614 € </a:t>
          </a:fld>
          <a:endParaRPr lang="es-ES" sz="800"/>
        </a:p>
      </xdr:txBody>
    </xdr:sp>
    <xdr:clientData/>
  </xdr:twoCellAnchor>
  <xdr:twoCellAnchor>
    <xdr:from>
      <xdr:col>14</xdr:col>
      <xdr:colOff>128588</xdr:colOff>
      <xdr:row>30</xdr:row>
      <xdr:rowOff>170088</xdr:rowOff>
    </xdr:from>
    <xdr:to>
      <xdr:col>19</xdr:col>
      <xdr:colOff>80963</xdr:colOff>
      <xdr:row>37</xdr:row>
      <xdr:rowOff>170088</xdr:rowOff>
    </xdr:to>
    <xdr:sp macro="" textlink="">
      <xdr:nvSpPr>
        <xdr:cNvPr id="156" name="Rectángulo: esquinas redondeadas 155">
          <a:extLst>
            <a:ext uri="{FF2B5EF4-FFF2-40B4-BE49-F238E27FC236}">
              <a16:creationId xmlns:a16="http://schemas.microsoft.com/office/drawing/2014/main" xmlns="" id="{B198D078-8DD8-6097-1EAB-B12525881D60}"/>
            </a:ext>
          </a:extLst>
        </xdr:cNvPr>
        <xdr:cNvSpPr/>
      </xdr:nvSpPr>
      <xdr:spPr>
        <a:xfrm>
          <a:off x="10796588" y="5885088"/>
          <a:ext cx="3762375" cy="1333500"/>
        </a:xfrm>
        <a:prstGeom prst="roundRect">
          <a:avLst>
            <a:gd name="adj" fmla="val 7804"/>
          </a:avLst>
        </a:prstGeom>
        <a:solidFill>
          <a:srgbClr val="FF0000">
            <a:alpha val="30000"/>
          </a:srgbClr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900"/>
        </a:p>
      </xdr:txBody>
    </xdr:sp>
    <xdr:clientData/>
  </xdr:twoCellAnchor>
  <xdr:twoCellAnchor>
    <xdr:from>
      <xdr:col>14</xdr:col>
      <xdr:colOff>204788</xdr:colOff>
      <xdr:row>32</xdr:row>
      <xdr:rowOff>17688</xdr:rowOff>
    </xdr:from>
    <xdr:to>
      <xdr:col>19</xdr:col>
      <xdr:colOff>4763</xdr:colOff>
      <xdr:row>37</xdr:row>
      <xdr:rowOff>55788</xdr:rowOff>
    </xdr:to>
    <xdr:sp macro="" textlink="">
      <xdr:nvSpPr>
        <xdr:cNvPr id="157" name="Rectángulo: esquinas redondeadas 156">
          <a:extLst>
            <a:ext uri="{FF2B5EF4-FFF2-40B4-BE49-F238E27FC236}">
              <a16:creationId xmlns:a16="http://schemas.microsoft.com/office/drawing/2014/main" xmlns="" id="{5EA5F76C-DFDD-3E36-701B-7098F90A7278}"/>
            </a:ext>
          </a:extLst>
        </xdr:cNvPr>
        <xdr:cNvSpPr/>
      </xdr:nvSpPr>
      <xdr:spPr>
        <a:xfrm>
          <a:off x="10872788" y="6113688"/>
          <a:ext cx="3609975" cy="990600"/>
        </a:xfrm>
        <a:prstGeom prst="roundRect">
          <a:avLst>
            <a:gd name="adj" fmla="val 6090"/>
          </a:avLst>
        </a:prstGeom>
        <a:solidFill>
          <a:sysClr val="window" lastClr="FFFFFF"/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900">
            <a:solidFill>
              <a:schemeClr val="bg1">
                <a:lumMod val="50000"/>
              </a:schemeClr>
            </a:solidFill>
          </a:endParaRPr>
        </a:p>
      </xdr:txBody>
    </xdr:sp>
    <xdr:clientData/>
  </xdr:twoCellAnchor>
  <xdr:twoCellAnchor>
    <xdr:from>
      <xdr:col>14</xdr:col>
      <xdr:colOff>514350</xdr:colOff>
      <xdr:row>30</xdr:row>
      <xdr:rowOff>146276</xdr:rowOff>
    </xdr:from>
    <xdr:to>
      <xdr:col>17</xdr:col>
      <xdr:colOff>424350</xdr:colOff>
      <xdr:row>32</xdr:row>
      <xdr:rowOff>41501</xdr:rowOff>
    </xdr:to>
    <xdr:sp macro="" textlink="tablas!$BH$1">
      <xdr:nvSpPr>
        <xdr:cNvPr id="158" name="Rectángulo: esquinas redondeadas 157">
          <a:extLst>
            <a:ext uri="{FF2B5EF4-FFF2-40B4-BE49-F238E27FC236}">
              <a16:creationId xmlns:a16="http://schemas.microsoft.com/office/drawing/2014/main" xmlns="" id="{0B4CFFE5-2614-9AD0-29BF-4AD8EDC6C501}"/>
            </a:ext>
          </a:extLst>
        </xdr:cNvPr>
        <xdr:cNvSpPr/>
      </xdr:nvSpPr>
      <xdr:spPr>
        <a:xfrm>
          <a:off x="11182350" y="5861276"/>
          <a:ext cx="2196000" cy="27622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fld id="{5EC1A4DD-7040-4ED4-8424-4BE8C635D5D1}" type="TxLink">
            <a:rPr lang="en-US" sz="900" b="0" i="0" u="none" strike="noStrike">
              <a:solidFill>
                <a:srgbClr val="000000"/>
              </a:solidFill>
              <a:latin typeface="Arial Black"/>
            </a:rPr>
            <a:pPr algn="l"/>
            <a:t>Grup Godó</a:t>
          </a:fld>
          <a:endParaRPr lang="en-US" sz="900" b="0" i="0" u="none" strike="noStrike">
            <a:solidFill>
              <a:sysClr val="windowText" lastClr="000000"/>
            </a:solidFill>
            <a:latin typeface="Arial Black"/>
          </a:endParaRPr>
        </a:p>
      </xdr:txBody>
    </xdr:sp>
    <xdr:clientData/>
  </xdr:twoCellAnchor>
  <xdr:twoCellAnchor>
    <xdr:from>
      <xdr:col>17</xdr:col>
      <xdr:colOff>481014</xdr:colOff>
      <xdr:row>30</xdr:row>
      <xdr:rowOff>146276</xdr:rowOff>
    </xdr:from>
    <xdr:to>
      <xdr:col>18</xdr:col>
      <xdr:colOff>757238</xdr:colOff>
      <xdr:row>32</xdr:row>
      <xdr:rowOff>41501</xdr:rowOff>
    </xdr:to>
    <xdr:sp macro="" textlink="tablas!$BI$1">
      <xdr:nvSpPr>
        <xdr:cNvPr id="159" name="Rectángulo: esquinas redondeadas 158">
          <a:extLst>
            <a:ext uri="{FF2B5EF4-FFF2-40B4-BE49-F238E27FC236}">
              <a16:creationId xmlns:a16="http://schemas.microsoft.com/office/drawing/2014/main" xmlns="" id="{6F272B74-0762-4603-3A97-2EC9CEFFA779}"/>
            </a:ext>
          </a:extLst>
        </xdr:cNvPr>
        <xdr:cNvSpPr/>
      </xdr:nvSpPr>
      <xdr:spPr>
        <a:xfrm>
          <a:off x="13435014" y="5861276"/>
          <a:ext cx="1038224" cy="27622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/>
          <a:fld id="{C8827580-106D-4D41-BA44-171A80F9653D}" type="TxLink">
            <a:rPr lang="en-US" sz="900" b="1" i="0" u="none" strike="noStrike">
              <a:solidFill>
                <a:srgbClr val="000000"/>
              </a:solidFill>
              <a:latin typeface="Arial Black"/>
            </a:rPr>
            <a:pPr algn="r"/>
            <a:t> 1.876 € </a:t>
          </a:fld>
          <a:endParaRPr lang="es-ES" sz="700"/>
        </a:p>
      </xdr:txBody>
    </xdr:sp>
    <xdr:clientData/>
  </xdr:twoCellAnchor>
  <xdr:twoCellAnchor>
    <xdr:from>
      <xdr:col>9</xdr:col>
      <xdr:colOff>134712</xdr:colOff>
      <xdr:row>38</xdr:row>
      <xdr:rowOff>39459</xdr:rowOff>
    </xdr:from>
    <xdr:to>
      <xdr:col>14</xdr:col>
      <xdr:colOff>87087</xdr:colOff>
      <xdr:row>45</xdr:row>
      <xdr:rowOff>39459</xdr:rowOff>
    </xdr:to>
    <xdr:sp macro="" textlink="">
      <xdr:nvSpPr>
        <xdr:cNvPr id="162" name="Rectángulo: esquinas redondeadas 161">
          <a:extLst>
            <a:ext uri="{FF2B5EF4-FFF2-40B4-BE49-F238E27FC236}">
              <a16:creationId xmlns:a16="http://schemas.microsoft.com/office/drawing/2014/main" xmlns="" id="{E9B95904-579D-2B69-AB76-19367E04D348}"/>
            </a:ext>
          </a:extLst>
        </xdr:cNvPr>
        <xdr:cNvSpPr/>
      </xdr:nvSpPr>
      <xdr:spPr>
        <a:xfrm>
          <a:off x="6992712" y="7278459"/>
          <a:ext cx="3762375" cy="1333500"/>
        </a:xfrm>
        <a:prstGeom prst="roundRect">
          <a:avLst>
            <a:gd name="adj" fmla="val 7804"/>
          </a:avLst>
        </a:prstGeom>
        <a:solidFill>
          <a:srgbClr val="FF0000">
            <a:alpha val="30000"/>
          </a:srgbClr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900"/>
        </a:p>
      </xdr:txBody>
    </xdr:sp>
    <xdr:clientData/>
  </xdr:twoCellAnchor>
  <xdr:twoCellAnchor>
    <xdr:from>
      <xdr:col>9</xdr:col>
      <xdr:colOff>206149</xdr:colOff>
      <xdr:row>39</xdr:row>
      <xdr:rowOff>87084</xdr:rowOff>
    </xdr:from>
    <xdr:to>
      <xdr:col>14</xdr:col>
      <xdr:colOff>6124</xdr:colOff>
      <xdr:row>44</xdr:row>
      <xdr:rowOff>125184</xdr:rowOff>
    </xdr:to>
    <xdr:sp macro="" textlink="">
      <xdr:nvSpPr>
        <xdr:cNvPr id="163" name="Rectángulo: esquinas redondeadas 162">
          <a:extLst>
            <a:ext uri="{FF2B5EF4-FFF2-40B4-BE49-F238E27FC236}">
              <a16:creationId xmlns:a16="http://schemas.microsoft.com/office/drawing/2014/main" xmlns="" id="{6E33FA11-7D2F-4E9C-A5B9-1CCE1FA7F19B}"/>
            </a:ext>
          </a:extLst>
        </xdr:cNvPr>
        <xdr:cNvSpPr/>
      </xdr:nvSpPr>
      <xdr:spPr>
        <a:xfrm>
          <a:off x="7064149" y="7516584"/>
          <a:ext cx="3609975" cy="990600"/>
        </a:xfrm>
        <a:prstGeom prst="roundRect">
          <a:avLst>
            <a:gd name="adj" fmla="val 6090"/>
          </a:avLst>
        </a:prstGeom>
        <a:solidFill>
          <a:sysClr val="window" lastClr="FFFFFF"/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900">
            <a:solidFill>
              <a:schemeClr val="bg1">
                <a:lumMod val="50000"/>
              </a:schemeClr>
            </a:solidFill>
          </a:endParaRPr>
        </a:p>
      </xdr:txBody>
    </xdr:sp>
    <xdr:clientData/>
  </xdr:twoCellAnchor>
  <xdr:twoCellAnchor>
    <xdr:from>
      <xdr:col>9</xdr:col>
      <xdr:colOff>515711</xdr:colOff>
      <xdr:row>38</xdr:row>
      <xdr:rowOff>25172</xdr:rowOff>
    </xdr:from>
    <xdr:to>
      <xdr:col>12</xdr:col>
      <xdr:colOff>425711</xdr:colOff>
      <xdr:row>39</xdr:row>
      <xdr:rowOff>110897</xdr:rowOff>
    </xdr:to>
    <xdr:sp macro="" textlink="tablas!$BN$1">
      <xdr:nvSpPr>
        <xdr:cNvPr id="164" name="Rectángulo: esquinas redondeadas 163">
          <a:extLst>
            <a:ext uri="{FF2B5EF4-FFF2-40B4-BE49-F238E27FC236}">
              <a16:creationId xmlns:a16="http://schemas.microsoft.com/office/drawing/2014/main" xmlns="" id="{90FE9B09-302E-5644-52C5-681E5D7A6245}"/>
            </a:ext>
          </a:extLst>
        </xdr:cNvPr>
        <xdr:cNvSpPr/>
      </xdr:nvSpPr>
      <xdr:spPr>
        <a:xfrm>
          <a:off x="7373711" y="7264172"/>
          <a:ext cx="2196000" cy="27622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fld id="{5377D610-C95E-4378-B76F-E73F5F83E7CD}" type="TxLink">
            <a:rPr lang="en-US" sz="900" b="0" i="0" u="none" strike="noStrike">
              <a:solidFill>
                <a:srgbClr val="000000"/>
              </a:solidFill>
              <a:latin typeface="Arial Black"/>
            </a:rPr>
            <a:pPr algn="l"/>
            <a:t>Ràdio Flaixbac</a:t>
          </a:fld>
          <a:endParaRPr lang="en-US" sz="900" b="0" i="0" u="none" strike="noStrike">
            <a:solidFill>
              <a:sysClr val="windowText" lastClr="000000"/>
            </a:solidFill>
            <a:latin typeface="Arial Black"/>
          </a:endParaRPr>
        </a:p>
      </xdr:txBody>
    </xdr:sp>
    <xdr:clientData/>
  </xdr:twoCellAnchor>
  <xdr:twoCellAnchor>
    <xdr:from>
      <xdr:col>12</xdr:col>
      <xdr:colOff>482375</xdr:colOff>
      <xdr:row>38</xdr:row>
      <xdr:rowOff>25172</xdr:rowOff>
    </xdr:from>
    <xdr:to>
      <xdr:col>13</xdr:col>
      <xdr:colOff>758599</xdr:colOff>
      <xdr:row>39</xdr:row>
      <xdr:rowOff>110897</xdr:rowOff>
    </xdr:to>
    <xdr:sp macro="" textlink="tablas!BO1">
      <xdr:nvSpPr>
        <xdr:cNvPr id="165" name="Rectángulo: esquinas redondeadas 164">
          <a:extLst>
            <a:ext uri="{FF2B5EF4-FFF2-40B4-BE49-F238E27FC236}">
              <a16:creationId xmlns:a16="http://schemas.microsoft.com/office/drawing/2014/main" xmlns="" id="{5F8A4D05-10D2-CEC4-AC17-EB5DAC6602A8}"/>
            </a:ext>
          </a:extLst>
        </xdr:cNvPr>
        <xdr:cNvSpPr/>
      </xdr:nvSpPr>
      <xdr:spPr>
        <a:xfrm>
          <a:off x="9626375" y="7264172"/>
          <a:ext cx="1038224" cy="27622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/>
          <a:fld id="{B4BF9B06-D1A8-47F4-94CA-87594A01B7DF}" type="TxLink">
            <a:rPr lang="en-US" sz="900" b="1" i="0" u="none" strike="noStrike">
              <a:solidFill>
                <a:srgbClr val="000000"/>
              </a:solidFill>
              <a:latin typeface="Arial Black"/>
            </a:rPr>
            <a:pPr algn="r"/>
            <a:t> 1.682 € </a:t>
          </a:fld>
          <a:endParaRPr lang="es-ES" sz="800"/>
        </a:p>
      </xdr:txBody>
    </xdr:sp>
    <xdr:clientData/>
  </xdr:twoCellAnchor>
  <xdr:twoCellAnchor>
    <xdr:from>
      <xdr:col>14</xdr:col>
      <xdr:colOff>128588</xdr:colOff>
      <xdr:row>38</xdr:row>
      <xdr:rowOff>39459</xdr:rowOff>
    </xdr:from>
    <xdr:to>
      <xdr:col>19</xdr:col>
      <xdr:colOff>80963</xdr:colOff>
      <xdr:row>45</xdr:row>
      <xdr:rowOff>39459</xdr:rowOff>
    </xdr:to>
    <xdr:sp macro="" textlink="">
      <xdr:nvSpPr>
        <xdr:cNvPr id="168" name="Rectángulo: esquinas redondeadas 167">
          <a:extLst>
            <a:ext uri="{FF2B5EF4-FFF2-40B4-BE49-F238E27FC236}">
              <a16:creationId xmlns:a16="http://schemas.microsoft.com/office/drawing/2014/main" xmlns="" id="{9245F2CB-8D85-44D1-B316-7FE4E2C33531}"/>
            </a:ext>
          </a:extLst>
        </xdr:cNvPr>
        <xdr:cNvSpPr/>
      </xdr:nvSpPr>
      <xdr:spPr>
        <a:xfrm>
          <a:off x="10796588" y="7278459"/>
          <a:ext cx="3762375" cy="1333500"/>
        </a:xfrm>
        <a:prstGeom prst="roundRect">
          <a:avLst>
            <a:gd name="adj" fmla="val 7804"/>
          </a:avLst>
        </a:prstGeom>
        <a:solidFill>
          <a:srgbClr val="FF0000">
            <a:alpha val="30000"/>
          </a:srgbClr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900"/>
        </a:p>
      </xdr:txBody>
    </xdr:sp>
    <xdr:clientData/>
  </xdr:twoCellAnchor>
  <xdr:twoCellAnchor>
    <xdr:from>
      <xdr:col>14</xdr:col>
      <xdr:colOff>204788</xdr:colOff>
      <xdr:row>39</xdr:row>
      <xdr:rowOff>77559</xdr:rowOff>
    </xdr:from>
    <xdr:to>
      <xdr:col>19</xdr:col>
      <xdr:colOff>4763</xdr:colOff>
      <xdr:row>44</xdr:row>
      <xdr:rowOff>115659</xdr:rowOff>
    </xdr:to>
    <xdr:sp macro="" textlink="">
      <xdr:nvSpPr>
        <xdr:cNvPr id="169" name="Rectángulo: esquinas redondeadas 168">
          <a:extLst>
            <a:ext uri="{FF2B5EF4-FFF2-40B4-BE49-F238E27FC236}">
              <a16:creationId xmlns:a16="http://schemas.microsoft.com/office/drawing/2014/main" xmlns="" id="{23500535-3581-F6E3-B9BF-5773548C6500}"/>
            </a:ext>
          </a:extLst>
        </xdr:cNvPr>
        <xdr:cNvSpPr/>
      </xdr:nvSpPr>
      <xdr:spPr>
        <a:xfrm>
          <a:off x="10872788" y="7507059"/>
          <a:ext cx="3609975" cy="990600"/>
        </a:xfrm>
        <a:prstGeom prst="roundRect">
          <a:avLst>
            <a:gd name="adj" fmla="val 6090"/>
          </a:avLst>
        </a:prstGeom>
        <a:solidFill>
          <a:sysClr val="window" lastClr="FFFFFF"/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900">
            <a:solidFill>
              <a:schemeClr val="bg1">
                <a:lumMod val="50000"/>
              </a:schemeClr>
            </a:solidFill>
          </a:endParaRPr>
        </a:p>
      </xdr:txBody>
    </xdr:sp>
    <xdr:clientData/>
  </xdr:twoCellAnchor>
  <xdr:twoCellAnchor>
    <xdr:from>
      <xdr:col>14</xdr:col>
      <xdr:colOff>514350</xdr:colOff>
      <xdr:row>38</xdr:row>
      <xdr:rowOff>15647</xdr:rowOff>
    </xdr:from>
    <xdr:to>
      <xdr:col>17</xdr:col>
      <xdr:colOff>424350</xdr:colOff>
      <xdr:row>39</xdr:row>
      <xdr:rowOff>101372</xdr:rowOff>
    </xdr:to>
    <xdr:sp macro="" textlink="tablas!$BT$1">
      <xdr:nvSpPr>
        <xdr:cNvPr id="170" name="Rectángulo: esquinas redondeadas 169">
          <a:extLst>
            <a:ext uri="{FF2B5EF4-FFF2-40B4-BE49-F238E27FC236}">
              <a16:creationId xmlns:a16="http://schemas.microsoft.com/office/drawing/2014/main" xmlns="" id="{FF11D5D7-CE52-10DA-1D42-E0E4AA0143B9}"/>
            </a:ext>
          </a:extLst>
        </xdr:cNvPr>
        <xdr:cNvSpPr/>
      </xdr:nvSpPr>
      <xdr:spPr>
        <a:xfrm>
          <a:off x="11182350" y="7254647"/>
          <a:ext cx="2196000" cy="27622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fld id="{6CC9ED1F-7DB8-4410-8B8A-463C296AB181}" type="TxLink">
            <a:rPr lang="en-US" sz="900" b="0" i="0" u="none" strike="noStrike">
              <a:solidFill>
                <a:srgbClr val="000000"/>
              </a:solidFill>
              <a:latin typeface="Arial Black"/>
            </a:rPr>
            <a:pPr algn="l"/>
            <a:t>Vallès Visió</a:t>
          </a:fld>
          <a:endParaRPr lang="en-US" sz="900" b="0" i="0" u="none" strike="noStrike">
            <a:solidFill>
              <a:sysClr val="windowText" lastClr="000000"/>
            </a:solidFill>
            <a:latin typeface="Arial Black"/>
          </a:endParaRPr>
        </a:p>
      </xdr:txBody>
    </xdr:sp>
    <xdr:clientData/>
  </xdr:twoCellAnchor>
  <xdr:twoCellAnchor>
    <xdr:from>
      <xdr:col>17</xdr:col>
      <xdr:colOff>481014</xdr:colOff>
      <xdr:row>38</xdr:row>
      <xdr:rowOff>15647</xdr:rowOff>
    </xdr:from>
    <xdr:to>
      <xdr:col>18</xdr:col>
      <xdr:colOff>757238</xdr:colOff>
      <xdr:row>39</xdr:row>
      <xdr:rowOff>101372</xdr:rowOff>
    </xdr:to>
    <xdr:sp macro="" textlink="tablas!$BU$1">
      <xdr:nvSpPr>
        <xdr:cNvPr id="171" name="Rectángulo: esquinas redondeadas 170">
          <a:extLst>
            <a:ext uri="{FF2B5EF4-FFF2-40B4-BE49-F238E27FC236}">
              <a16:creationId xmlns:a16="http://schemas.microsoft.com/office/drawing/2014/main" xmlns="" id="{618005AC-77A9-F674-8A48-42BAD7959B5D}"/>
            </a:ext>
          </a:extLst>
        </xdr:cNvPr>
        <xdr:cNvSpPr/>
      </xdr:nvSpPr>
      <xdr:spPr>
        <a:xfrm>
          <a:off x="13435014" y="7254647"/>
          <a:ext cx="1038224" cy="27622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/>
          <a:fld id="{864749D3-BB5C-44B4-B665-81137CEDC873}" type="TxLink">
            <a:rPr lang="en-US" sz="900" b="1" i="0" u="none" strike="noStrike">
              <a:solidFill>
                <a:srgbClr val="000000"/>
              </a:solidFill>
              <a:latin typeface="Arial Black"/>
            </a:rPr>
            <a:pPr algn="r"/>
            <a:t> 1.165 € </a:t>
          </a:fld>
          <a:endParaRPr lang="es-ES" sz="700"/>
        </a:p>
      </xdr:txBody>
    </xdr:sp>
    <xdr:clientData/>
  </xdr:twoCellAnchor>
  <xdr:twoCellAnchor>
    <xdr:from>
      <xdr:col>9</xdr:col>
      <xdr:colOff>139474</xdr:colOff>
      <xdr:row>45</xdr:row>
      <xdr:rowOff>99330</xdr:rowOff>
    </xdr:from>
    <xdr:to>
      <xdr:col>14</xdr:col>
      <xdr:colOff>91849</xdr:colOff>
      <xdr:row>52</xdr:row>
      <xdr:rowOff>99330</xdr:rowOff>
    </xdr:to>
    <xdr:sp macro="" textlink="">
      <xdr:nvSpPr>
        <xdr:cNvPr id="3" name="Rectángulo: esquinas redondeadas 2">
          <a:extLst>
            <a:ext uri="{FF2B5EF4-FFF2-40B4-BE49-F238E27FC236}">
              <a16:creationId xmlns:a16="http://schemas.microsoft.com/office/drawing/2014/main" xmlns="" id="{6F6D230D-AE99-42F9-8049-37AD14ACABEC}"/>
            </a:ext>
          </a:extLst>
        </xdr:cNvPr>
        <xdr:cNvSpPr/>
      </xdr:nvSpPr>
      <xdr:spPr>
        <a:xfrm>
          <a:off x="6997474" y="8671830"/>
          <a:ext cx="3762375" cy="1333500"/>
        </a:xfrm>
        <a:prstGeom prst="roundRect">
          <a:avLst>
            <a:gd name="adj" fmla="val 7804"/>
          </a:avLst>
        </a:prstGeom>
        <a:solidFill>
          <a:srgbClr val="FF0000">
            <a:alpha val="30000"/>
          </a:srgbClr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900"/>
        </a:p>
      </xdr:txBody>
    </xdr:sp>
    <xdr:clientData/>
  </xdr:twoCellAnchor>
  <xdr:twoCellAnchor>
    <xdr:from>
      <xdr:col>9</xdr:col>
      <xdr:colOff>215674</xdr:colOff>
      <xdr:row>46</xdr:row>
      <xdr:rowOff>137430</xdr:rowOff>
    </xdr:from>
    <xdr:to>
      <xdr:col>14</xdr:col>
      <xdr:colOff>15649</xdr:colOff>
      <xdr:row>51</xdr:row>
      <xdr:rowOff>175530</xdr:rowOff>
    </xdr:to>
    <xdr:sp macro="" textlink="">
      <xdr:nvSpPr>
        <xdr:cNvPr id="4" name="Rectángulo: esquinas redondeadas 3">
          <a:extLst>
            <a:ext uri="{FF2B5EF4-FFF2-40B4-BE49-F238E27FC236}">
              <a16:creationId xmlns:a16="http://schemas.microsoft.com/office/drawing/2014/main" xmlns="" id="{A3A50D64-8D99-404E-8BD4-A761CCF28A22}"/>
            </a:ext>
          </a:extLst>
        </xdr:cNvPr>
        <xdr:cNvSpPr/>
      </xdr:nvSpPr>
      <xdr:spPr>
        <a:xfrm>
          <a:off x="7073674" y="8900430"/>
          <a:ext cx="3609975" cy="990600"/>
        </a:xfrm>
        <a:prstGeom prst="roundRect">
          <a:avLst>
            <a:gd name="adj" fmla="val 6090"/>
          </a:avLst>
        </a:prstGeom>
        <a:solidFill>
          <a:sysClr val="window" lastClr="FFFFFF"/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900">
            <a:solidFill>
              <a:schemeClr val="bg1">
                <a:lumMod val="50000"/>
              </a:schemeClr>
            </a:solidFill>
          </a:endParaRPr>
        </a:p>
      </xdr:txBody>
    </xdr:sp>
    <xdr:clientData/>
  </xdr:twoCellAnchor>
  <xdr:twoCellAnchor>
    <xdr:from>
      <xdr:col>9</xdr:col>
      <xdr:colOff>525236</xdr:colOff>
      <xdr:row>45</xdr:row>
      <xdr:rowOff>75518</xdr:rowOff>
    </xdr:from>
    <xdr:to>
      <xdr:col>12</xdr:col>
      <xdr:colOff>435236</xdr:colOff>
      <xdr:row>46</xdr:row>
      <xdr:rowOff>161243</xdr:rowOff>
    </xdr:to>
    <xdr:sp macro="" textlink="tablas!$BZ$1">
      <xdr:nvSpPr>
        <xdr:cNvPr id="5" name="Rectángulo: esquinas redondeadas 4">
          <a:extLst>
            <a:ext uri="{FF2B5EF4-FFF2-40B4-BE49-F238E27FC236}">
              <a16:creationId xmlns:a16="http://schemas.microsoft.com/office/drawing/2014/main" xmlns="" id="{302DF3E8-28BF-438E-BF48-111D4F7AE3D2}"/>
            </a:ext>
          </a:extLst>
        </xdr:cNvPr>
        <xdr:cNvSpPr/>
      </xdr:nvSpPr>
      <xdr:spPr>
        <a:xfrm>
          <a:off x="7383236" y="8648018"/>
          <a:ext cx="2196000" cy="27622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fld id="{1689ECA0-DA5D-48AF-AEBD-7A6B784F93AB}" type="TxLink">
            <a:rPr lang="en-US" sz="900" b="0" i="0" u="none" strike="noStrike">
              <a:solidFill>
                <a:srgbClr val="000000"/>
              </a:solidFill>
              <a:latin typeface="Arial Black"/>
            </a:rPr>
            <a:pPr algn="l"/>
            <a:t>Festa Catalunya</a:t>
          </a:fld>
          <a:endParaRPr lang="en-US" sz="900" b="0" i="0" u="none" strike="noStrike">
            <a:solidFill>
              <a:sysClr val="windowText" lastClr="000000"/>
            </a:solidFill>
            <a:latin typeface="Arial Black"/>
          </a:endParaRPr>
        </a:p>
      </xdr:txBody>
    </xdr:sp>
    <xdr:clientData/>
  </xdr:twoCellAnchor>
  <xdr:twoCellAnchor>
    <xdr:from>
      <xdr:col>12</xdr:col>
      <xdr:colOff>491900</xdr:colOff>
      <xdr:row>45</xdr:row>
      <xdr:rowOff>75518</xdr:rowOff>
    </xdr:from>
    <xdr:to>
      <xdr:col>14</xdr:col>
      <xdr:colOff>6124</xdr:colOff>
      <xdr:row>46</xdr:row>
      <xdr:rowOff>161243</xdr:rowOff>
    </xdr:to>
    <xdr:sp macro="" textlink="tablas!$CA$1">
      <xdr:nvSpPr>
        <xdr:cNvPr id="6" name="Rectángulo: esquinas redondeadas 5">
          <a:extLst>
            <a:ext uri="{FF2B5EF4-FFF2-40B4-BE49-F238E27FC236}">
              <a16:creationId xmlns:a16="http://schemas.microsoft.com/office/drawing/2014/main" xmlns="" id="{50C496BA-F39B-4F4D-AB6E-B74352D9EFED}"/>
            </a:ext>
          </a:extLst>
        </xdr:cNvPr>
        <xdr:cNvSpPr/>
      </xdr:nvSpPr>
      <xdr:spPr>
        <a:xfrm>
          <a:off x="9635900" y="8648018"/>
          <a:ext cx="1038224" cy="27622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/>
          <a:fld id="{59169001-A4F0-43D6-B22A-4E45A270F777}" type="TxLink">
            <a:rPr lang="en-US" sz="900" b="1" i="0" u="none" strike="noStrike">
              <a:solidFill>
                <a:srgbClr val="000000"/>
              </a:solidFill>
              <a:latin typeface="Arial Black"/>
            </a:rPr>
            <a:pPr algn="r"/>
            <a:t> 508 € </a:t>
          </a:fld>
          <a:endParaRPr lang="es-ES" sz="700"/>
        </a:p>
      </xdr:txBody>
    </xdr:sp>
    <xdr:clientData/>
  </xdr:twoCellAnchor>
  <xdr:twoCellAnchor>
    <xdr:from>
      <xdr:col>14</xdr:col>
      <xdr:colOff>128588</xdr:colOff>
      <xdr:row>45</xdr:row>
      <xdr:rowOff>99330</xdr:rowOff>
    </xdr:from>
    <xdr:to>
      <xdr:col>19</xdr:col>
      <xdr:colOff>80963</xdr:colOff>
      <xdr:row>52</xdr:row>
      <xdr:rowOff>99330</xdr:rowOff>
    </xdr:to>
    <xdr:sp macro="" textlink="">
      <xdr:nvSpPr>
        <xdr:cNvPr id="20" name="Rectángulo: esquinas redondeadas 19">
          <a:extLst>
            <a:ext uri="{FF2B5EF4-FFF2-40B4-BE49-F238E27FC236}">
              <a16:creationId xmlns:a16="http://schemas.microsoft.com/office/drawing/2014/main" xmlns="" id="{C86E675E-8745-F40A-401C-0E38EBF5956B}"/>
            </a:ext>
          </a:extLst>
        </xdr:cNvPr>
        <xdr:cNvSpPr/>
      </xdr:nvSpPr>
      <xdr:spPr>
        <a:xfrm>
          <a:off x="10796588" y="8671830"/>
          <a:ext cx="3762375" cy="1333500"/>
        </a:xfrm>
        <a:prstGeom prst="roundRect">
          <a:avLst>
            <a:gd name="adj" fmla="val 7804"/>
          </a:avLst>
        </a:prstGeom>
        <a:solidFill>
          <a:srgbClr val="FF0000">
            <a:alpha val="30000"/>
          </a:srgbClr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900"/>
        </a:p>
      </xdr:txBody>
    </xdr:sp>
    <xdr:clientData/>
  </xdr:twoCellAnchor>
  <xdr:twoCellAnchor>
    <xdr:from>
      <xdr:col>14</xdr:col>
      <xdr:colOff>204788</xdr:colOff>
      <xdr:row>46</xdr:row>
      <xdr:rowOff>137430</xdr:rowOff>
    </xdr:from>
    <xdr:to>
      <xdr:col>19</xdr:col>
      <xdr:colOff>4763</xdr:colOff>
      <xdr:row>51</xdr:row>
      <xdr:rowOff>175530</xdr:rowOff>
    </xdr:to>
    <xdr:sp macro="" textlink="">
      <xdr:nvSpPr>
        <xdr:cNvPr id="22" name="Rectángulo: esquinas redondeadas 21">
          <a:extLst>
            <a:ext uri="{FF2B5EF4-FFF2-40B4-BE49-F238E27FC236}">
              <a16:creationId xmlns:a16="http://schemas.microsoft.com/office/drawing/2014/main" xmlns="" id="{40A5F615-214A-7125-6514-24C947D12DEE}"/>
            </a:ext>
          </a:extLst>
        </xdr:cNvPr>
        <xdr:cNvSpPr/>
      </xdr:nvSpPr>
      <xdr:spPr>
        <a:xfrm>
          <a:off x="10872788" y="8900430"/>
          <a:ext cx="3609975" cy="990600"/>
        </a:xfrm>
        <a:prstGeom prst="roundRect">
          <a:avLst>
            <a:gd name="adj" fmla="val 6090"/>
          </a:avLst>
        </a:prstGeom>
        <a:solidFill>
          <a:sysClr val="window" lastClr="FFFFFF"/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900">
            <a:solidFill>
              <a:schemeClr val="bg1">
                <a:lumMod val="50000"/>
              </a:schemeClr>
            </a:solidFill>
          </a:endParaRPr>
        </a:p>
      </xdr:txBody>
    </xdr:sp>
    <xdr:clientData/>
  </xdr:twoCellAnchor>
  <xdr:twoCellAnchor>
    <xdr:from>
      <xdr:col>14</xdr:col>
      <xdr:colOff>514350</xdr:colOff>
      <xdr:row>45</xdr:row>
      <xdr:rowOff>75518</xdr:rowOff>
    </xdr:from>
    <xdr:to>
      <xdr:col>17</xdr:col>
      <xdr:colOff>424350</xdr:colOff>
      <xdr:row>46</xdr:row>
      <xdr:rowOff>161243</xdr:rowOff>
    </xdr:to>
    <xdr:sp macro="" textlink="tablas!$CF$1">
      <xdr:nvSpPr>
        <xdr:cNvPr id="23" name="Rectángulo: esquinas redondeadas 22">
          <a:extLst>
            <a:ext uri="{FF2B5EF4-FFF2-40B4-BE49-F238E27FC236}">
              <a16:creationId xmlns:a16="http://schemas.microsoft.com/office/drawing/2014/main" xmlns="" id="{F41D0E2B-13B5-F3C5-CDD0-9EA1615D6B54}"/>
            </a:ext>
          </a:extLst>
        </xdr:cNvPr>
        <xdr:cNvSpPr/>
      </xdr:nvSpPr>
      <xdr:spPr>
        <a:xfrm>
          <a:off x="11182350" y="8648018"/>
          <a:ext cx="2196000" cy="27622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fld id="{2026833D-BAD6-4749-A601-5536C3B20997}" type="TxLink">
            <a:rPr lang="en-US" sz="900" b="0" i="0" u="none" strike="noStrike">
              <a:solidFill>
                <a:srgbClr val="000000"/>
              </a:solidFill>
              <a:latin typeface="Arial Black"/>
            </a:rPr>
            <a:pPr algn="l"/>
            <a:t>Alpha publicitat exterior</a:t>
          </a:fld>
          <a:endParaRPr lang="en-US" sz="900" b="0" i="0" u="none" strike="noStrike">
            <a:solidFill>
              <a:sysClr val="windowText" lastClr="000000"/>
            </a:solidFill>
            <a:latin typeface="Arial Black"/>
          </a:endParaRPr>
        </a:p>
      </xdr:txBody>
    </xdr:sp>
    <xdr:clientData/>
  </xdr:twoCellAnchor>
  <xdr:twoCellAnchor>
    <xdr:from>
      <xdr:col>17</xdr:col>
      <xdr:colOff>481014</xdr:colOff>
      <xdr:row>45</xdr:row>
      <xdr:rowOff>75518</xdr:rowOff>
    </xdr:from>
    <xdr:to>
      <xdr:col>18</xdr:col>
      <xdr:colOff>757238</xdr:colOff>
      <xdr:row>46</xdr:row>
      <xdr:rowOff>161243</xdr:rowOff>
    </xdr:to>
    <xdr:sp macro="" textlink="tablas!$CG$1">
      <xdr:nvSpPr>
        <xdr:cNvPr id="24" name="Rectángulo: esquinas redondeadas 23">
          <a:extLst>
            <a:ext uri="{FF2B5EF4-FFF2-40B4-BE49-F238E27FC236}">
              <a16:creationId xmlns:a16="http://schemas.microsoft.com/office/drawing/2014/main" xmlns="" id="{45D57262-D096-52E2-87E0-45CF971E173B}"/>
            </a:ext>
          </a:extLst>
        </xdr:cNvPr>
        <xdr:cNvSpPr/>
      </xdr:nvSpPr>
      <xdr:spPr>
        <a:xfrm>
          <a:off x="13435014" y="8648018"/>
          <a:ext cx="1038224" cy="27622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/>
          <a:fld id="{7C618B74-8605-46DB-8E5C-E2C72647FEE3}" type="TxLink">
            <a:rPr lang="en-US" sz="900" b="1" i="0" u="none" strike="noStrike">
              <a:solidFill>
                <a:srgbClr val="000000"/>
              </a:solidFill>
              <a:latin typeface="Arial Black"/>
            </a:rPr>
            <a:pPr algn="r"/>
            <a:t> 495 € </a:t>
          </a:fld>
          <a:endParaRPr lang="es-ES" sz="700"/>
        </a:p>
      </xdr:txBody>
    </xdr:sp>
    <xdr:clientData/>
  </xdr:twoCellAnchor>
  <xdr:twoCellAnchor>
    <xdr:from>
      <xdr:col>9</xdr:col>
      <xdr:colOff>139474</xdr:colOff>
      <xdr:row>52</xdr:row>
      <xdr:rowOff>159201</xdr:rowOff>
    </xdr:from>
    <xdr:to>
      <xdr:col>14</xdr:col>
      <xdr:colOff>91849</xdr:colOff>
      <xdr:row>59</xdr:row>
      <xdr:rowOff>159201</xdr:rowOff>
    </xdr:to>
    <xdr:sp macro="" textlink="">
      <xdr:nvSpPr>
        <xdr:cNvPr id="26" name="Rectángulo: esquinas redondeadas 25">
          <a:extLst>
            <a:ext uri="{FF2B5EF4-FFF2-40B4-BE49-F238E27FC236}">
              <a16:creationId xmlns:a16="http://schemas.microsoft.com/office/drawing/2014/main" xmlns="" id="{0B0BAA8F-267C-9DEC-03F9-5514792D6C8C}"/>
            </a:ext>
          </a:extLst>
        </xdr:cNvPr>
        <xdr:cNvSpPr/>
      </xdr:nvSpPr>
      <xdr:spPr>
        <a:xfrm>
          <a:off x="6997474" y="10065201"/>
          <a:ext cx="3762375" cy="1333500"/>
        </a:xfrm>
        <a:prstGeom prst="roundRect">
          <a:avLst>
            <a:gd name="adj" fmla="val 7804"/>
          </a:avLst>
        </a:prstGeom>
        <a:solidFill>
          <a:srgbClr val="FF0000">
            <a:alpha val="30000"/>
          </a:srgbClr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900"/>
        </a:p>
      </xdr:txBody>
    </xdr:sp>
    <xdr:clientData/>
  </xdr:twoCellAnchor>
  <xdr:twoCellAnchor>
    <xdr:from>
      <xdr:col>9</xdr:col>
      <xdr:colOff>215674</xdr:colOff>
      <xdr:row>54</xdr:row>
      <xdr:rowOff>6801</xdr:rowOff>
    </xdr:from>
    <xdr:to>
      <xdr:col>14</xdr:col>
      <xdr:colOff>15649</xdr:colOff>
      <xdr:row>59</xdr:row>
      <xdr:rowOff>44901</xdr:rowOff>
    </xdr:to>
    <xdr:sp macro="" textlink="">
      <xdr:nvSpPr>
        <xdr:cNvPr id="27" name="Rectángulo: esquinas redondeadas 26">
          <a:extLst>
            <a:ext uri="{FF2B5EF4-FFF2-40B4-BE49-F238E27FC236}">
              <a16:creationId xmlns:a16="http://schemas.microsoft.com/office/drawing/2014/main" xmlns="" id="{B5ACD9E2-CDE5-E477-4856-2918C9897297}"/>
            </a:ext>
          </a:extLst>
        </xdr:cNvPr>
        <xdr:cNvSpPr/>
      </xdr:nvSpPr>
      <xdr:spPr>
        <a:xfrm>
          <a:off x="7073674" y="10293801"/>
          <a:ext cx="3609975" cy="990600"/>
        </a:xfrm>
        <a:prstGeom prst="roundRect">
          <a:avLst>
            <a:gd name="adj" fmla="val 6090"/>
          </a:avLst>
        </a:prstGeom>
        <a:solidFill>
          <a:sysClr val="window" lastClr="FFFFFF"/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900">
            <a:solidFill>
              <a:schemeClr val="bg1">
                <a:lumMod val="50000"/>
              </a:schemeClr>
            </a:solidFill>
          </a:endParaRPr>
        </a:p>
      </xdr:txBody>
    </xdr:sp>
    <xdr:clientData/>
  </xdr:twoCellAnchor>
  <xdr:twoCellAnchor>
    <xdr:from>
      <xdr:col>9</xdr:col>
      <xdr:colOff>525236</xdr:colOff>
      <xdr:row>52</xdr:row>
      <xdr:rowOff>135389</xdr:rowOff>
    </xdr:from>
    <xdr:to>
      <xdr:col>12</xdr:col>
      <xdr:colOff>435236</xdr:colOff>
      <xdr:row>54</xdr:row>
      <xdr:rowOff>30614</xdr:rowOff>
    </xdr:to>
    <xdr:sp macro="" textlink="tablas!$CL$1">
      <xdr:nvSpPr>
        <xdr:cNvPr id="31" name="Rectángulo: esquinas redondeadas 30">
          <a:extLst>
            <a:ext uri="{FF2B5EF4-FFF2-40B4-BE49-F238E27FC236}">
              <a16:creationId xmlns:a16="http://schemas.microsoft.com/office/drawing/2014/main" xmlns="" id="{0A3B2E89-55FA-75C1-EBD0-D06E2F27F0C5}"/>
            </a:ext>
          </a:extLst>
        </xdr:cNvPr>
        <xdr:cNvSpPr/>
      </xdr:nvSpPr>
      <xdr:spPr>
        <a:xfrm>
          <a:off x="7383236" y="10041389"/>
          <a:ext cx="2196000" cy="27622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fld id="{A94A7BE4-F176-44B4-B9B9-F599377F3F48}" type="TxLink">
            <a:rPr lang="en-US" sz="900" b="0" i="0" u="none" strike="noStrike">
              <a:solidFill>
                <a:srgbClr val="000000"/>
              </a:solidFill>
              <a:latin typeface="Arial Black"/>
            </a:rPr>
            <a:pPr algn="l"/>
            <a:t>Fem Turisme</a:t>
          </a:fld>
          <a:endParaRPr lang="en-US" sz="900" b="0" i="0" u="none" strike="noStrike">
            <a:solidFill>
              <a:sysClr val="windowText" lastClr="000000"/>
            </a:solidFill>
            <a:latin typeface="Arial Black"/>
          </a:endParaRPr>
        </a:p>
      </xdr:txBody>
    </xdr:sp>
    <xdr:clientData/>
  </xdr:twoCellAnchor>
  <xdr:twoCellAnchor>
    <xdr:from>
      <xdr:col>12</xdr:col>
      <xdr:colOff>491900</xdr:colOff>
      <xdr:row>52</xdr:row>
      <xdr:rowOff>135389</xdr:rowOff>
    </xdr:from>
    <xdr:to>
      <xdr:col>14</xdr:col>
      <xdr:colOff>6124</xdr:colOff>
      <xdr:row>54</xdr:row>
      <xdr:rowOff>30614</xdr:rowOff>
    </xdr:to>
    <xdr:sp macro="" textlink="tablas!$CM$1">
      <xdr:nvSpPr>
        <xdr:cNvPr id="32" name="Rectángulo: esquinas redondeadas 31">
          <a:extLst>
            <a:ext uri="{FF2B5EF4-FFF2-40B4-BE49-F238E27FC236}">
              <a16:creationId xmlns:a16="http://schemas.microsoft.com/office/drawing/2014/main" xmlns="" id="{43336B2B-0F58-5008-2265-ED6364C537C4}"/>
            </a:ext>
          </a:extLst>
        </xdr:cNvPr>
        <xdr:cNvSpPr/>
      </xdr:nvSpPr>
      <xdr:spPr>
        <a:xfrm>
          <a:off x="9635900" y="10041389"/>
          <a:ext cx="1038224" cy="27622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/>
          <a:fld id="{CFF38559-8E11-4A18-A232-EC3121150BEF}" type="TxLink">
            <a:rPr lang="en-US" sz="900" b="1" i="0" u="none" strike="noStrike">
              <a:solidFill>
                <a:srgbClr val="000000"/>
              </a:solidFill>
              <a:latin typeface="Arial Black"/>
            </a:rPr>
            <a:pPr algn="r"/>
            <a:t> 424 € </a:t>
          </a:fld>
          <a:endParaRPr lang="es-ES" sz="700"/>
        </a:p>
      </xdr:txBody>
    </xdr:sp>
    <xdr:clientData/>
  </xdr:twoCellAnchor>
  <xdr:twoCellAnchor>
    <xdr:from>
      <xdr:col>14</xdr:col>
      <xdr:colOff>128588</xdr:colOff>
      <xdr:row>52</xdr:row>
      <xdr:rowOff>159201</xdr:rowOff>
    </xdr:from>
    <xdr:to>
      <xdr:col>19</xdr:col>
      <xdr:colOff>80963</xdr:colOff>
      <xdr:row>59</xdr:row>
      <xdr:rowOff>159201</xdr:rowOff>
    </xdr:to>
    <xdr:sp macro="" textlink="">
      <xdr:nvSpPr>
        <xdr:cNvPr id="34" name="Rectángulo: esquinas redondeadas 33">
          <a:extLst>
            <a:ext uri="{FF2B5EF4-FFF2-40B4-BE49-F238E27FC236}">
              <a16:creationId xmlns:a16="http://schemas.microsoft.com/office/drawing/2014/main" xmlns="" id="{682BBF30-AFA2-3235-0458-5FDDFF07F9BD}"/>
            </a:ext>
          </a:extLst>
        </xdr:cNvPr>
        <xdr:cNvSpPr/>
      </xdr:nvSpPr>
      <xdr:spPr>
        <a:xfrm>
          <a:off x="10796588" y="10065201"/>
          <a:ext cx="3762375" cy="1333500"/>
        </a:xfrm>
        <a:prstGeom prst="roundRect">
          <a:avLst>
            <a:gd name="adj" fmla="val 7804"/>
          </a:avLst>
        </a:prstGeom>
        <a:solidFill>
          <a:srgbClr val="FF0000">
            <a:alpha val="30000"/>
          </a:srgbClr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900"/>
        </a:p>
      </xdr:txBody>
    </xdr:sp>
    <xdr:clientData/>
  </xdr:twoCellAnchor>
  <xdr:twoCellAnchor>
    <xdr:from>
      <xdr:col>14</xdr:col>
      <xdr:colOff>204788</xdr:colOff>
      <xdr:row>54</xdr:row>
      <xdr:rowOff>6801</xdr:rowOff>
    </xdr:from>
    <xdr:to>
      <xdr:col>19</xdr:col>
      <xdr:colOff>4763</xdr:colOff>
      <xdr:row>59</xdr:row>
      <xdr:rowOff>44901</xdr:rowOff>
    </xdr:to>
    <xdr:sp macro="" textlink="">
      <xdr:nvSpPr>
        <xdr:cNvPr id="35" name="Rectángulo: esquinas redondeadas 34">
          <a:extLst>
            <a:ext uri="{FF2B5EF4-FFF2-40B4-BE49-F238E27FC236}">
              <a16:creationId xmlns:a16="http://schemas.microsoft.com/office/drawing/2014/main" xmlns="" id="{8CAF46DE-D7E0-777C-CEFF-03098694999A}"/>
            </a:ext>
          </a:extLst>
        </xdr:cNvPr>
        <xdr:cNvSpPr/>
      </xdr:nvSpPr>
      <xdr:spPr>
        <a:xfrm>
          <a:off x="10872788" y="10293801"/>
          <a:ext cx="3609975" cy="990600"/>
        </a:xfrm>
        <a:prstGeom prst="roundRect">
          <a:avLst>
            <a:gd name="adj" fmla="val 6090"/>
          </a:avLst>
        </a:prstGeom>
        <a:solidFill>
          <a:sysClr val="window" lastClr="FFFFFF"/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900">
            <a:solidFill>
              <a:schemeClr val="bg1">
                <a:lumMod val="50000"/>
              </a:schemeClr>
            </a:solidFill>
          </a:endParaRPr>
        </a:p>
      </xdr:txBody>
    </xdr:sp>
    <xdr:clientData/>
  </xdr:twoCellAnchor>
  <xdr:twoCellAnchor>
    <xdr:from>
      <xdr:col>14</xdr:col>
      <xdr:colOff>514350</xdr:colOff>
      <xdr:row>52</xdr:row>
      <xdr:rowOff>135389</xdr:rowOff>
    </xdr:from>
    <xdr:to>
      <xdr:col>17</xdr:col>
      <xdr:colOff>424350</xdr:colOff>
      <xdr:row>54</xdr:row>
      <xdr:rowOff>30614</xdr:rowOff>
    </xdr:to>
    <xdr:sp macro="" textlink="tablas!$CR$1">
      <xdr:nvSpPr>
        <xdr:cNvPr id="36" name="Rectángulo: esquinas redondeadas 35">
          <a:extLst>
            <a:ext uri="{FF2B5EF4-FFF2-40B4-BE49-F238E27FC236}">
              <a16:creationId xmlns:a16="http://schemas.microsoft.com/office/drawing/2014/main" xmlns="" id="{C3A6E86D-0285-E74C-F0E3-9229D5B47B8E}"/>
            </a:ext>
          </a:extLst>
        </xdr:cNvPr>
        <xdr:cNvSpPr/>
      </xdr:nvSpPr>
      <xdr:spPr>
        <a:xfrm>
          <a:off x="11182350" y="10041389"/>
          <a:ext cx="2196000" cy="27622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fld id="{AE7C858E-17CB-448A-86E6-DB245294F51A}" type="TxLink">
            <a:rPr lang="en-US" sz="900" b="0" i="0" u="none" strike="noStrike">
              <a:solidFill>
                <a:srgbClr val="000000"/>
              </a:solidFill>
              <a:latin typeface="Arial Black"/>
            </a:rPr>
            <a:pPr algn="l"/>
            <a:t>Facebook</a:t>
          </a:fld>
          <a:endParaRPr lang="en-US" sz="900" b="0" i="0" u="none" strike="noStrike">
            <a:solidFill>
              <a:sysClr val="windowText" lastClr="000000"/>
            </a:solidFill>
            <a:latin typeface="Arial Black"/>
          </a:endParaRPr>
        </a:p>
      </xdr:txBody>
    </xdr:sp>
    <xdr:clientData/>
  </xdr:twoCellAnchor>
  <xdr:twoCellAnchor>
    <xdr:from>
      <xdr:col>17</xdr:col>
      <xdr:colOff>481014</xdr:colOff>
      <xdr:row>52</xdr:row>
      <xdr:rowOff>135389</xdr:rowOff>
    </xdr:from>
    <xdr:to>
      <xdr:col>18</xdr:col>
      <xdr:colOff>757238</xdr:colOff>
      <xdr:row>54</xdr:row>
      <xdr:rowOff>30614</xdr:rowOff>
    </xdr:to>
    <xdr:sp macro="" textlink="tablas!$CS$1">
      <xdr:nvSpPr>
        <xdr:cNvPr id="37" name="Rectángulo: esquinas redondeadas 36">
          <a:extLst>
            <a:ext uri="{FF2B5EF4-FFF2-40B4-BE49-F238E27FC236}">
              <a16:creationId xmlns:a16="http://schemas.microsoft.com/office/drawing/2014/main" xmlns="" id="{97ED515A-E48F-770D-4708-0ABF1E96EDDC}"/>
            </a:ext>
          </a:extLst>
        </xdr:cNvPr>
        <xdr:cNvSpPr/>
      </xdr:nvSpPr>
      <xdr:spPr>
        <a:xfrm>
          <a:off x="13435014" y="10041389"/>
          <a:ext cx="1038224" cy="27622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/>
          <a:fld id="{065BC4E8-CC6B-45B8-ACD5-93BBF755E864}" type="TxLink">
            <a:rPr lang="en-US" sz="900" b="1" i="0" u="none" strike="noStrike">
              <a:solidFill>
                <a:srgbClr val="000000"/>
              </a:solidFill>
              <a:latin typeface="Arial Black"/>
            </a:rPr>
            <a:pPr algn="r"/>
            <a:t> 40 € </a:t>
          </a:fld>
          <a:endParaRPr lang="es-ES" sz="700"/>
        </a:p>
      </xdr:txBody>
    </xdr:sp>
    <xdr:clientData/>
  </xdr:twoCellAnchor>
  <xdr:twoCellAnchor>
    <xdr:from>
      <xdr:col>9</xdr:col>
      <xdr:colOff>200025</xdr:colOff>
      <xdr:row>10</xdr:row>
      <xdr:rowOff>9525</xdr:rowOff>
    </xdr:from>
    <xdr:to>
      <xdr:col>13</xdr:col>
      <xdr:colOff>752025</xdr:colOff>
      <xdr:row>15</xdr:row>
      <xdr:rowOff>101025</xdr:rowOff>
    </xdr:to>
    <xdr:graphicFrame macro="">
      <xdr:nvGraphicFramePr>
        <xdr:cNvPr id="39" name="Gráfico 38">
          <a:extLst>
            <a:ext uri="{FF2B5EF4-FFF2-40B4-BE49-F238E27FC236}">
              <a16:creationId xmlns:a16="http://schemas.microsoft.com/office/drawing/2014/main" xmlns="" id="{8227729E-5F9C-4703-91A5-8B5E03F40B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14</xdr:col>
      <xdr:colOff>209550</xdr:colOff>
      <xdr:row>9</xdr:row>
      <xdr:rowOff>176213</xdr:rowOff>
    </xdr:from>
    <xdr:to>
      <xdr:col>18</xdr:col>
      <xdr:colOff>761550</xdr:colOff>
      <xdr:row>15</xdr:row>
      <xdr:rowOff>77213</xdr:rowOff>
    </xdr:to>
    <xdr:graphicFrame macro="">
      <xdr:nvGraphicFramePr>
        <xdr:cNvPr id="40" name="Gráfico 39">
          <a:extLst>
            <a:ext uri="{FF2B5EF4-FFF2-40B4-BE49-F238E27FC236}">
              <a16:creationId xmlns:a16="http://schemas.microsoft.com/office/drawing/2014/main" xmlns="" id="{4EE0FCA6-8C55-4507-9A66-8B53B30BE9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209550</xdr:colOff>
      <xdr:row>17</xdr:row>
      <xdr:rowOff>47625</xdr:rowOff>
    </xdr:from>
    <xdr:to>
      <xdr:col>13</xdr:col>
      <xdr:colOff>761550</xdr:colOff>
      <xdr:row>22</xdr:row>
      <xdr:rowOff>139125</xdr:rowOff>
    </xdr:to>
    <xdr:graphicFrame macro="">
      <xdr:nvGraphicFramePr>
        <xdr:cNvPr id="41" name="Gráfico 40">
          <a:extLst>
            <a:ext uri="{FF2B5EF4-FFF2-40B4-BE49-F238E27FC236}">
              <a16:creationId xmlns:a16="http://schemas.microsoft.com/office/drawing/2014/main" xmlns="" id="{2AE0DD1E-A98B-4A4C-A475-112995E1EC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14</xdr:col>
      <xdr:colOff>200025</xdr:colOff>
      <xdr:row>17</xdr:row>
      <xdr:rowOff>76200</xdr:rowOff>
    </xdr:from>
    <xdr:to>
      <xdr:col>18</xdr:col>
      <xdr:colOff>761550</xdr:colOff>
      <xdr:row>22</xdr:row>
      <xdr:rowOff>177225</xdr:rowOff>
    </xdr:to>
    <xdr:graphicFrame macro="">
      <xdr:nvGraphicFramePr>
        <xdr:cNvPr id="42" name="Gráfico 41">
          <a:extLst>
            <a:ext uri="{FF2B5EF4-FFF2-40B4-BE49-F238E27FC236}">
              <a16:creationId xmlns:a16="http://schemas.microsoft.com/office/drawing/2014/main" xmlns="" id="{62FFD247-A787-44BE-BC64-CB6C3CD3EE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200025</xdr:colOff>
      <xdr:row>24</xdr:row>
      <xdr:rowOff>142875</xdr:rowOff>
    </xdr:from>
    <xdr:to>
      <xdr:col>13</xdr:col>
      <xdr:colOff>761550</xdr:colOff>
      <xdr:row>30</xdr:row>
      <xdr:rowOff>53400</xdr:rowOff>
    </xdr:to>
    <xdr:graphicFrame macro="">
      <xdr:nvGraphicFramePr>
        <xdr:cNvPr id="44" name="Gráfico 43">
          <a:extLst>
            <a:ext uri="{FF2B5EF4-FFF2-40B4-BE49-F238E27FC236}">
              <a16:creationId xmlns:a16="http://schemas.microsoft.com/office/drawing/2014/main" xmlns="" id="{324C0A40-F937-4F68-9AC4-24B710E5B6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14</xdr:col>
      <xdr:colOff>219075</xdr:colOff>
      <xdr:row>24</xdr:row>
      <xdr:rowOff>142875</xdr:rowOff>
    </xdr:from>
    <xdr:to>
      <xdr:col>18</xdr:col>
      <xdr:colOff>752025</xdr:colOff>
      <xdr:row>30</xdr:row>
      <xdr:rowOff>53400</xdr:rowOff>
    </xdr:to>
    <xdr:graphicFrame macro="">
      <xdr:nvGraphicFramePr>
        <xdr:cNvPr id="45" name="Gráfico 44">
          <a:extLst>
            <a:ext uri="{FF2B5EF4-FFF2-40B4-BE49-F238E27FC236}">
              <a16:creationId xmlns:a16="http://schemas.microsoft.com/office/drawing/2014/main" xmlns="" id="{04F5B49F-B885-40C2-A1CB-0CCC83E2D0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9</xdr:col>
      <xdr:colOff>219075</xdr:colOff>
      <xdr:row>32</xdr:row>
      <xdr:rowOff>9525</xdr:rowOff>
    </xdr:from>
    <xdr:to>
      <xdr:col>13</xdr:col>
      <xdr:colOff>752025</xdr:colOff>
      <xdr:row>37</xdr:row>
      <xdr:rowOff>120075</xdr:rowOff>
    </xdr:to>
    <xdr:graphicFrame macro="">
      <xdr:nvGraphicFramePr>
        <xdr:cNvPr id="46" name="Gráfico 45">
          <a:extLst>
            <a:ext uri="{FF2B5EF4-FFF2-40B4-BE49-F238E27FC236}">
              <a16:creationId xmlns:a16="http://schemas.microsoft.com/office/drawing/2014/main" xmlns="" id="{293FDAAC-DA5F-4C01-90B0-02D11B22C6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14</xdr:col>
      <xdr:colOff>209550</xdr:colOff>
      <xdr:row>31</xdr:row>
      <xdr:rowOff>180975</xdr:rowOff>
    </xdr:from>
    <xdr:to>
      <xdr:col>18</xdr:col>
      <xdr:colOff>761550</xdr:colOff>
      <xdr:row>37</xdr:row>
      <xdr:rowOff>91500</xdr:rowOff>
    </xdr:to>
    <xdr:graphicFrame macro="">
      <xdr:nvGraphicFramePr>
        <xdr:cNvPr id="47" name="Gráfico 46">
          <a:extLst>
            <a:ext uri="{FF2B5EF4-FFF2-40B4-BE49-F238E27FC236}">
              <a16:creationId xmlns:a16="http://schemas.microsoft.com/office/drawing/2014/main" xmlns="" id="{94D9F386-0B92-4E56-92F3-EEDC82BA48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9</xdr:col>
      <xdr:colOff>200025</xdr:colOff>
      <xdr:row>39</xdr:row>
      <xdr:rowOff>57150</xdr:rowOff>
    </xdr:from>
    <xdr:to>
      <xdr:col>13</xdr:col>
      <xdr:colOff>752025</xdr:colOff>
      <xdr:row>44</xdr:row>
      <xdr:rowOff>158175</xdr:rowOff>
    </xdr:to>
    <xdr:graphicFrame macro="">
      <xdr:nvGraphicFramePr>
        <xdr:cNvPr id="48" name="Gráfico 47">
          <a:extLst>
            <a:ext uri="{FF2B5EF4-FFF2-40B4-BE49-F238E27FC236}">
              <a16:creationId xmlns:a16="http://schemas.microsoft.com/office/drawing/2014/main" xmlns="" id="{DAAA93A2-1F7E-43E7-8CC6-E29DAD92B8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14</xdr:col>
      <xdr:colOff>200025</xdr:colOff>
      <xdr:row>39</xdr:row>
      <xdr:rowOff>57150</xdr:rowOff>
    </xdr:from>
    <xdr:to>
      <xdr:col>18</xdr:col>
      <xdr:colOff>761550</xdr:colOff>
      <xdr:row>44</xdr:row>
      <xdr:rowOff>158175</xdr:rowOff>
    </xdr:to>
    <xdr:graphicFrame macro="">
      <xdr:nvGraphicFramePr>
        <xdr:cNvPr id="49" name="Gráfico 48">
          <a:extLst>
            <a:ext uri="{FF2B5EF4-FFF2-40B4-BE49-F238E27FC236}">
              <a16:creationId xmlns:a16="http://schemas.microsoft.com/office/drawing/2014/main" xmlns="" id="{81F0ED5C-AFB6-481F-AA3F-CF4CB2670A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9</xdr:col>
      <xdr:colOff>228600</xdr:colOff>
      <xdr:row>46</xdr:row>
      <xdr:rowOff>114300</xdr:rowOff>
    </xdr:from>
    <xdr:to>
      <xdr:col>13</xdr:col>
      <xdr:colOff>761550</xdr:colOff>
      <xdr:row>52</xdr:row>
      <xdr:rowOff>24825</xdr:rowOff>
    </xdr:to>
    <xdr:graphicFrame macro="">
      <xdr:nvGraphicFramePr>
        <xdr:cNvPr id="50" name="Gráfico 49">
          <a:extLst>
            <a:ext uri="{FF2B5EF4-FFF2-40B4-BE49-F238E27FC236}">
              <a16:creationId xmlns:a16="http://schemas.microsoft.com/office/drawing/2014/main" xmlns="" id="{7714D59E-026A-4395-98EE-9752A21D521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14</xdr:col>
      <xdr:colOff>219075</xdr:colOff>
      <xdr:row>46</xdr:row>
      <xdr:rowOff>123825</xdr:rowOff>
    </xdr:from>
    <xdr:to>
      <xdr:col>18</xdr:col>
      <xdr:colOff>761550</xdr:colOff>
      <xdr:row>52</xdr:row>
      <xdr:rowOff>34350</xdr:rowOff>
    </xdr:to>
    <xdr:graphicFrame macro="">
      <xdr:nvGraphicFramePr>
        <xdr:cNvPr id="51" name="Gráfico 50">
          <a:extLst>
            <a:ext uri="{FF2B5EF4-FFF2-40B4-BE49-F238E27FC236}">
              <a16:creationId xmlns:a16="http://schemas.microsoft.com/office/drawing/2014/main" xmlns="" id="{E2F547E3-85C5-4713-9189-29FC06DF317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9</xdr:col>
      <xdr:colOff>219075</xdr:colOff>
      <xdr:row>53</xdr:row>
      <xdr:rowOff>180975</xdr:rowOff>
    </xdr:from>
    <xdr:to>
      <xdr:col>13</xdr:col>
      <xdr:colOff>761550</xdr:colOff>
      <xdr:row>59</xdr:row>
      <xdr:rowOff>101025</xdr:rowOff>
    </xdr:to>
    <xdr:graphicFrame macro="">
      <xdr:nvGraphicFramePr>
        <xdr:cNvPr id="52" name="Gráfico 51">
          <a:extLst>
            <a:ext uri="{FF2B5EF4-FFF2-40B4-BE49-F238E27FC236}">
              <a16:creationId xmlns:a16="http://schemas.microsoft.com/office/drawing/2014/main" xmlns="" id="{0FC285F5-AC12-4FE8-A195-5307F70652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14</xdr:col>
      <xdr:colOff>228600</xdr:colOff>
      <xdr:row>54</xdr:row>
      <xdr:rowOff>0</xdr:rowOff>
    </xdr:from>
    <xdr:to>
      <xdr:col>18</xdr:col>
      <xdr:colOff>761550</xdr:colOff>
      <xdr:row>59</xdr:row>
      <xdr:rowOff>101025</xdr:rowOff>
    </xdr:to>
    <xdr:graphicFrame macro="">
      <xdr:nvGraphicFramePr>
        <xdr:cNvPr id="53" name="Gráfico 52">
          <a:extLst>
            <a:ext uri="{FF2B5EF4-FFF2-40B4-BE49-F238E27FC236}">
              <a16:creationId xmlns:a16="http://schemas.microsoft.com/office/drawing/2014/main" xmlns="" id="{58D82A94-A5B6-4791-9B00-893E6E0FDD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9</xdr:col>
      <xdr:colOff>200025</xdr:colOff>
      <xdr:row>9</xdr:row>
      <xdr:rowOff>38100</xdr:rowOff>
    </xdr:from>
    <xdr:to>
      <xdr:col>9</xdr:col>
      <xdr:colOff>560025</xdr:colOff>
      <xdr:row>9</xdr:row>
      <xdr:rowOff>182100</xdr:rowOff>
    </xdr:to>
    <xdr:sp macro="" textlink="">
      <xdr:nvSpPr>
        <xdr:cNvPr id="57" name="Rectángulo: esquinas redondeadas 56">
          <a:extLst>
            <a:ext uri="{FF2B5EF4-FFF2-40B4-BE49-F238E27FC236}">
              <a16:creationId xmlns:a16="http://schemas.microsoft.com/office/drawing/2014/main" xmlns="" id="{12DF5F11-AF01-CECC-3577-7E9568BE1594}"/>
            </a:ext>
          </a:extLst>
        </xdr:cNvPr>
        <xdr:cNvSpPr/>
      </xdr:nvSpPr>
      <xdr:spPr>
        <a:xfrm>
          <a:off x="7058025" y="1752600"/>
          <a:ext cx="360000" cy="144000"/>
        </a:xfrm>
        <a:prstGeom prst="roundRect">
          <a:avLst/>
        </a:prstGeom>
        <a:solidFill>
          <a:srgbClr val="FFBDBD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100" b="1">
              <a:solidFill>
                <a:sysClr val="windowText" lastClr="000000"/>
              </a:solidFill>
              <a:latin typeface="Aptos" panose="020B0004020202020204" pitchFamily="34" charset="0"/>
            </a:rPr>
            <a:t>1</a:t>
          </a:r>
        </a:p>
      </xdr:txBody>
    </xdr:sp>
    <xdr:clientData/>
  </xdr:twoCellAnchor>
  <xdr:twoCellAnchor>
    <xdr:from>
      <xdr:col>14</xdr:col>
      <xdr:colOff>200025</xdr:colOff>
      <xdr:row>9</xdr:row>
      <xdr:rowOff>38100</xdr:rowOff>
    </xdr:from>
    <xdr:to>
      <xdr:col>14</xdr:col>
      <xdr:colOff>560025</xdr:colOff>
      <xdr:row>9</xdr:row>
      <xdr:rowOff>182100</xdr:rowOff>
    </xdr:to>
    <xdr:sp macro="" textlink="">
      <xdr:nvSpPr>
        <xdr:cNvPr id="58" name="Rectángulo: esquinas redondeadas 57">
          <a:extLst>
            <a:ext uri="{FF2B5EF4-FFF2-40B4-BE49-F238E27FC236}">
              <a16:creationId xmlns:a16="http://schemas.microsoft.com/office/drawing/2014/main" xmlns="" id="{2F8624ED-3404-9939-2A2D-D40CDE28EFDD}"/>
            </a:ext>
          </a:extLst>
        </xdr:cNvPr>
        <xdr:cNvSpPr/>
      </xdr:nvSpPr>
      <xdr:spPr>
        <a:xfrm>
          <a:off x="10868025" y="1752600"/>
          <a:ext cx="360000" cy="144000"/>
        </a:xfrm>
        <a:prstGeom prst="roundRect">
          <a:avLst/>
        </a:prstGeom>
        <a:solidFill>
          <a:srgbClr val="FFBDBD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100" b="1">
              <a:solidFill>
                <a:sysClr val="windowText" lastClr="000000"/>
              </a:solidFill>
              <a:latin typeface="Aptos" panose="020B0004020202020204" pitchFamily="34" charset="0"/>
            </a:rPr>
            <a:t>2</a:t>
          </a:r>
        </a:p>
      </xdr:txBody>
    </xdr:sp>
    <xdr:clientData/>
  </xdr:twoCellAnchor>
  <xdr:twoCellAnchor>
    <xdr:from>
      <xdr:col>9</xdr:col>
      <xdr:colOff>200025</xdr:colOff>
      <xdr:row>16</xdr:row>
      <xdr:rowOff>95250</xdr:rowOff>
    </xdr:from>
    <xdr:to>
      <xdr:col>9</xdr:col>
      <xdr:colOff>560025</xdr:colOff>
      <xdr:row>17</xdr:row>
      <xdr:rowOff>48750</xdr:rowOff>
    </xdr:to>
    <xdr:sp macro="" textlink="">
      <xdr:nvSpPr>
        <xdr:cNvPr id="59" name="Rectángulo: esquinas redondeadas 58">
          <a:extLst>
            <a:ext uri="{FF2B5EF4-FFF2-40B4-BE49-F238E27FC236}">
              <a16:creationId xmlns:a16="http://schemas.microsoft.com/office/drawing/2014/main" xmlns="" id="{BC7F212B-F184-87B9-3C96-1CDB87542B12}"/>
            </a:ext>
          </a:extLst>
        </xdr:cNvPr>
        <xdr:cNvSpPr/>
      </xdr:nvSpPr>
      <xdr:spPr>
        <a:xfrm>
          <a:off x="7058025" y="3143250"/>
          <a:ext cx="360000" cy="144000"/>
        </a:xfrm>
        <a:prstGeom prst="roundRect">
          <a:avLst/>
        </a:prstGeom>
        <a:solidFill>
          <a:srgbClr val="FFBDBD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100" b="1">
              <a:solidFill>
                <a:sysClr val="windowText" lastClr="000000"/>
              </a:solidFill>
              <a:latin typeface="Aptos" panose="020B0004020202020204" pitchFamily="34" charset="0"/>
            </a:rPr>
            <a:t>3</a:t>
          </a:r>
        </a:p>
      </xdr:txBody>
    </xdr:sp>
    <xdr:clientData/>
  </xdr:twoCellAnchor>
  <xdr:twoCellAnchor>
    <xdr:from>
      <xdr:col>14</xdr:col>
      <xdr:colOff>200025</xdr:colOff>
      <xdr:row>16</xdr:row>
      <xdr:rowOff>95250</xdr:rowOff>
    </xdr:from>
    <xdr:to>
      <xdr:col>14</xdr:col>
      <xdr:colOff>560025</xdr:colOff>
      <xdr:row>17</xdr:row>
      <xdr:rowOff>48750</xdr:rowOff>
    </xdr:to>
    <xdr:sp macro="" textlink="">
      <xdr:nvSpPr>
        <xdr:cNvPr id="60" name="Rectángulo: esquinas redondeadas 59">
          <a:extLst>
            <a:ext uri="{FF2B5EF4-FFF2-40B4-BE49-F238E27FC236}">
              <a16:creationId xmlns:a16="http://schemas.microsoft.com/office/drawing/2014/main" xmlns="" id="{A49D1A30-1B07-D8FF-A92F-532D06959434}"/>
            </a:ext>
          </a:extLst>
        </xdr:cNvPr>
        <xdr:cNvSpPr/>
      </xdr:nvSpPr>
      <xdr:spPr>
        <a:xfrm>
          <a:off x="10868025" y="3143250"/>
          <a:ext cx="360000" cy="144000"/>
        </a:xfrm>
        <a:prstGeom prst="roundRect">
          <a:avLst/>
        </a:prstGeom>
        <a:solidFill>
          <a:srgbClr val="FFBDBD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100" b="1">
              <a:solidFill>
                <a:sysClr val="windowText" lastClr="000000"/>
              </a:solidFill>
              <a:latin typeface="Aptos" panose="020B0004020202020204" pitchFamily="34" charset="0"/>
            </a:rPr>
            <a:t>4</a:t>
          </a:r>
        </a:p>
      </xdr:txBody>
    </xdr:sp>
    <xdr:clientData/>
  </xdr:twoCellAnchor>
  <xdr:twoCellAnchor>
    <xdr:from>
      <xdr:col>9</xdr:col>
      <xdr:colOff>200025</xdr:colOff>
      <xdr:row>23</xdr:row>
      <xdr:rowOff>161925</xdr:rowOff>
    </xdr:from>
    <xdr:to>
      <xdr:col>9</xdr:col>
      <xdr:colOff>560025</xdr:colOff>
      <xdr:row>24</xdr:row>
      <xdr:rowOff>115425</xdr:rowOff>
    </xdr:to>
    <xdr:sp macro="" textlink="">
      <xdr:nvSpPr>
        <xdr:cNvPr id="61" name="Rectángulo: esquinas redondeadas 60">
          <a:extLst>
            <a:ext uri="{FF2B5EF4-FFF2-40B4-BE49-F238E27FC236}">
              <a16:creationId xmlns:a16="http://schemas.microsoft.com/office/drawing/2014/main" xmlns="" id="{D1B2295A-16F3-3522-2B55-C9FDDE238714}"/>
            </a:ext>
          </a:extLst>
        </xdr:cNvPr>
        <xdr:cNvSpPr/>
      </xdr:nvSpPr>
      <xdr:spPr>
        <a:xfrm>
          <a:off x="7058025" y="4543425"/>
          <a:ext cx="360000" cy="144000"/>
        </a:xfrm>
        <a:prstGeom prst="roundRect">
          <a:avLst/>
        </a:prstGeom>
        <a:solidFill>
          <a:srgbClr val="FFBDBD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100" b="1">
              <a:solidFill>
                <a:sysClr val="windowText" lastClr="000000"/>
              </a:solidFill>
              <a:latin typeface="Aptos" panose="020B0004020202020204" pitchFamily="34" charset="0"/>
            </a:rPr>
            <a:t>5</a:t>
          </a:r>
        </a:p>
      </xdr:txBody>
    </xdr:sp>
    <xdr:clientData/>
  </xdr:twoCellAnchor>
  <xdr:twoCellAnchor>
    <xdr:from>
      <xdr:col>14</xdr:col>
      <xdr:colOff>200025</xdr:colOff>
      <xdr:row>23</xdr:row>
      <xdr:rowOff>161925</xdr:rowOff>
    </xdr:from>
    <xdr:to>
      <xdr:col>14</xdr:col>
      <xdr:colOff>560025</xdr:colOff>
      <xdr:row>24</xdr:row>
      <xdr:rowOff>115425</xdr:rowOff>
    </xdr:to>
    <xdr:sp macro="" textlink="">
      <xdr:nvSpPr>
        <xdr:cNvPr id="62" name="Rectángulo: esquinas redondeadas 61">
          <a:extLst>
            <a:ext uri="{FF2B5EF4-FFF2-40B4-BE49-F238E27FC236}">
              <a16:creationId xmlns:a16="http://schemas.microsoft.com/office/drawing/2014/main" xmlns="" id="{D7127D1D-43B7-CCAB-1A2F-8C0F2F158AEE}"/>
            </a:ext>
          </a:extLst>
        </xdr:cNvPr>
        <xdr:cNvSpPr/>
      </xdr:nvSpPr>
      <xdr:spPr>
        <a:xfrm>
          <a:off x="10868025" y="4543425"/>
          <a:ext cx="360000" cy="144000"/>
        </a:xfrm>
        <a:prstGeom prst="roundRect">
          <a:avLst/>
        </a:prstGeom>
        <a:solidFill>
          <a:srgbClr val="FFBDBD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100" b="1">
              <a:solidFill>
                <a:sysClr val="windowText" lastClr="000000"/>
              </a:solidFill>
              <a:latin typeface="Aptos" panose="020B0004020202020204" pitchFamily="34" charset="0"/>
            </a:rPr>
            <a:t>6</a:t>
          </a:r>
        </a:p>
      </xdr:txBody>
    </xdr:sp>
    <xdr:clientData/>
  </xdr:twoCellAnchor>
  <xdr:twoCellAnchor>
    <xdr:from>
      <xdr:col>9</xdr:col>
      <xdr:colOff>200025</xdr:colOff>
      <xdr:row>31</xdr:row>
      <xdr:rowOff>28575</xdr:rowOff>
    </xdr:from>
    <xdr:to>
      <xdr:col>9</xdr:col>
      <xdr:colOff>560025</xdr:colOff>
      <xdr:row>31</xdr:row>
      <xdr:rowOff>172575</xdr:rowOff>
    </xdr:to>
    <xdr:sp macro="" textlink="">
      <xdr:nvSpPr>
        <xdr:cNvPr id="63" name="Rectángulo: esquinas redondeadas 62">
          <a:extLst>
            <a:ext uri="{FF2B5EF4-FFF2-40B4-BE49-F238E27FC236}">
              <a16:creationId xmlns:a16="http://schemas.microsoft.com/office/drawing/2014/main" xmlns="" id="{5B80DC80-B575-F9A7-CF72-4F7333618C63}"/>
            </a:ext>
          </a:extLst>
        </xdr:cNvPr>
        <xdr:cNvSpPr/>
      </xdr:nvSpPr>
      <xdr:spPr>
        <a:xfrm>
          <a:off x="7058025" y="5934075"/>
          <a:ext cx="360000" cy="144000"/>
        </a:xfrm>
        <a:prstGeom prst="roundRect">
          <a:avLst/>
        </a:prstGeom>
        <a:solidFill>
          <a:srgbClr val="FFBDBD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100" b="1">
              <a:solidFill>
                <a:sysClr val="windowText" lastClr="000000"/>
              </a:solidFill>
              <a:latin typeface="Aptos" panose="020B0004020202020204" pitchFamily="34" charset="0"/>
            </a:rPr>
            <a:t>7</a:t>
          </a:r>
        </a:p>
      </xdr:txBody>
    </xdr:sp>
    <xdr:clientData/>
  </xdr:twoCellAnchor>
  <xdr:twoCellAnchor>
    <xdr:from>
      <xdr:col>14</xdr:col>
      <xdr:colOff>200025</xdr:colOff>
      <xdr:row>31</xdr:row>
      <xdr:rowOff>28575</xdr:rowOff>
    </xdr:from>
    <xdr:to>
      <xdr:col>14</xdr:col>
      <xdr:colOff>560025</xdr:colOff>
      <xdr:row>31</xdr:row>
      <xdr:rowOff>172575</xdr:rowOff>
    </xdr:to>
    <xdr:sp macro="" textlink="">
      <xdr:nvSpPr>
        <xdr:cNvPr id="64" name="Rectángulo: esquinas redondeadas 63">
          <a:extLst>
            <a:ext uri="{FF2B5EF4-FFF2-40B4-BE49-F238E27FC236}">
              <a16:creationId xmlns:a16="http://schemas.microsoft.com/office/drawing/2014/main" xmlns="" id="{3B0FAC6D-3FA5-DBF4-C3E5-086572F60376}"/>
            </a:ext>
          </a:extLst>
        </xdr:cNvPr>
        <xdr:cNvSpPr/>
      </xdr:nvSpPr>
      <xdr:spPr>
        <a:xfrm>
          <a:off x="10868025" y="5934075"/>
          <a:ext cx="360000" cy="144000"/>
        </a:xfrm>
        <a:prstGeom prst="roundRect">
          <a:avLst/>
        </a:prstGeom>
        <a:solidFill>
          <a:srgbClr val="FFBDBD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100" b="1">
              <a:solidFill>
                <a:sysClr val="windowText" lastClr="000000"/>
              </a:solidFill>
              <a:latin typeface="Aptos" panose="020B0004020202020204" pitchFamily="34" charset="0"/>
            </a:rPr>
            <a:t>8</a:t>
          </a:r>
        </a:p>
      </xdr:txBody>
    </xdr:sp>
    <xdr:clientData/>
  </xdr:twoCellAnchor>
  <xdr:twoCellAnchor>
    <xdr:from>
      <xdr:col>9</xdr:col>
      <xdr:colOff>200025</xdr:colOff>
      <xdr:row>38</xdr:row>
      <xdr:rowOff>85725</xdr:rowOff>
    </xdr:from>
    <xdr:to>
      <xdr:col>9</xdr:col>
      <xdr:colOff>560025</xdr:colOff>
      <xdr:row>39</xdr:row>
      <xdr:rowOff>39225</xdr:rowOff>
    </xdr:to>
    <xdr:sp macro="" textlink="">
      <xdr:nvSpPr>
        <xdr:cNvPr id="65" name="Rectángulo: esquinas redondeadas 64">
          <a:extLst>
            <a:ext uri="{FF2B5EF4-FFF2-40B4-BE49-F238E27FC236}">
              <a16:creationId xmlns:a16="http://schemas.microsoft.com/office/drawing/2014/main" xmlns="" id="{E50BC684-E247-258A-A60F-0790E0EF75D9}"/>
            </a:ext>
          </a:extLst>
        </xdr:cNvPr>
        <xdr:cNvSpPr/>
      </xdr:nvSpPr>
      <xdr:spPr>
        <a:xfrm>
          <a:off x="7058025" y="7324725"/>
          <a:ext cx="360000" cy="144000"/>
        </a:xfrm>
        <a:prstGeom prst="roundRect">
          <a:avLst/>
        </a:prstGeom>
        <a:solidFill>
          <a:srgbClr val="FFBDBD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100" b="1">
              <a:solidFill>
                <a:sysClr val="windowText" lastClr="000000"/>
              </a:solidFill>
              <a:latin typeface="Aptos" panose="020B0004020202020204" pitchFamily="34" charset="0"/>
            </a:rPr>
            <a:t>9</a:t>
          </a:r>
        </a:p>
      </xdr:txBody>
    </xdr:sp>
    <xdr:clientData/>
  </xdr:twoCellAnchor>
  <xdr:twoCellAnchor>
    <xdr:from>
      <xdr:col>14</xdr:col>
      <xdr:colOff>200025</xdr:colOff>
      <xdr:row>38</xdr:row>
      <xdr:rowOff>85725</xdr:rowOff>
    </xdr:from>
    <xdr:to>
      <xdr:col>14</xdr:col>
      <xdr:colOff>560025</xdr:colOff>
      <xdr:row>39</xdr:row>
      <xdr:rowOff>39225</xdr:rowOff>
    </xdr:to>
    <xdr:sp macro="" textlink="">
      <xdr:nvSpPr>
        <xdr:cNvPr id="66" name="Rectángulo: esquinas redondeadas 65">
          <a:extLst>
            <a:ext uri="{FF2B5EF4-FFF2-40B4-BE49-F238E27FC236}">
              <a16:creationId xmlns:a16="http://schemas.microsoft.com/office/drawing/2014/main" xmlns="" id="{9E2B2BE5-E4BC-AA46-161C-D7D71C2E7A86}"/>
            </a:ext>
          </a:extLst>
        </xdr:cNvPr>
        <xdr:cNvSpPr/>
      </xdr:nvSpPr>
      <xdr:spPr>
        <a:xfrm>
          <a:off x="10868025" y="7324725"/>
          <a:ext cx="360000" cy="144000"/>
        </a:xfrm>
        <a:prstGeom prst="roundRect">
          <a:avLst/>
        </a:prstGeom>
        <a:solidFill>
          <a:srgbClr val="FFBDBD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100" b="1">
              <a:solidFill>
                <a:sysClr val="windowText" lastClr="000000"/>
              </a:solidFill>
              <a:latin typeface="Aptos" panose="020B0004020202020204" pitchFamily="34" charset="0"/>
            </a:rPr>
            <a:t>10</a:t>
          </a:r>
        </a:p>
      </xdr:txBody>
    </xdr:sp>
    <xdr:clientData/>
  </xdr:twoCellAnchor>
  <xdr:twoCellAnchor>
    <xdr:from>
      <xdr:col>9</xdr:col>
      <xdr:colOff>200025</xdr:colOff>
      <xdr:row>45</xdr:row>
      <xdr:rowOff>142875</xdr:rowOff>
    </xdr:from>
    <xdr:to>
      <xdr:col>9</xdr:col>
      <xdr:colOff>560025</xdr:colOff>
      <xdr:row>46</xdr:row>
      <xdr:rowOff>96375</xdr:rowOff>
    </xdr:to>
    <xdr:sp macro="" textlink="">
      <xdr:nvSpPr>
        <xdr:cNvPr id="67" name="Rectángulo: esquinas redondeadas 66">
          <a:extLst>
            <a:ext uri="{FF2B5EF4-FFF2-40B4-BE49-F238E27FC236}">
              <a16:creationId xmlns:a16="http://schemas.microsoft.com/office/drawing/2014/main" xmlns="" id="{7AACF35E-5C23-B306-8649-154A2A19E097}"/>
            </a:ext>
          </a:extLst>
        </xdr:cNvPr>
        <xdr:cNvSpPr/>
      </xdr:nvSpPr>
      <xdr:spPr>
        <a:xfrm>
          <a:off x="7058025" y="8715375"/>
          <a:ext cx="360000" cy="144000"/>
        </a:xfrm>
        <a:prstGeom prst="roundRect">
          <a:avLst/>
        </a:prstGeom>
        <a:solidFill>
          <a:srgbClr val="FFBDBD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100" b="1">
              <a:solidFill>
                <a:sysClr val="windowText" lastClr="000000"/>
              </a:solidFill>
              <a:latin typeface="Aptos" panose="020B0004020202020204" pitchFamily="34" charset="0"/>
            </a:rPr>
            <a:t>11</a:t>
          </a:r>
        </a:p>
      </xdr:txBody>
    </xdr:sp>
    <xdr:clientData/>
  </xdr:twoCellAnchor>
  <xdr:twoCellAnchor>
    <xdr:from>
      <xdr:col>14</xdr:col>
      <xdr:colOff>200025</xdr:colOff>
      <xdr:row>45</xdr:row>
      <xdr:rowOff>142875</xdr:rowOff>
    </xdr:from>
    <xdr:to>
      <xdr:col>14</xdr:col>
      <xdr:colOff>560025</xdr:colOff>
      <xdr:row>46</xdr:row>
      <xdr:rowOff>96375</xdr:rowOff>
    </xdr:to>
    <xdr:sp macro="" textlink="">
      <xdr:nvSpPr>
        <xdr:cNvPr id="68" name="Rectángulo: esquinas redondeadas 67">
          <a:extLst>
            <a:ext uri="{FF2B5EF4-FFF2-40B4-BE49-F238E27FC236}">
              <a16:creationId xmlns:a16="http://schemas.microsoft.com/office/drawing/2014/main" xmlns="" id="{3ADCF08C-A3D9-F444-3216-2CDFCAE05DD5}"/>
            </a:ext>
          </a:extLst>
        </xdr:cNvPr>
        <xdr:cNvSpPr/>
      </xdr:nvSpPr>
      <xdr:spPr>
        <a:xfrm>
          <a:off x="10868025" y="8715375"/>
          <a:ext cx="360000" cy="144000"/>
        </a:xfrm>
        <a:prstGeom prst="roundRect">
          <a:avLst/>
        </a:prstGeom>
        <a:solidFill>
          <a:srgbClr val="FFBDBD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100" b="1">
              <a:solidFill>
                <a:sysClr val="windowText" lastClr="000000"/>
              </a:solidFill>
              <a:latin typeface="Aptos" panose="020B0004020202020204" pitchFamily="34" charset="0"/>
            </a:rPr>
            <a:t>12</a:t>
          </a:r>
        </a:p>
      </xdr:txBody>
    </xdr:sp>
    <xdr:clientData/>
  </xdr:twoCellAnchor>
  <xdr:twoCellAnchor>
    <xdr:from>
      <xdr:col>9</xdr:col>
      <xdr:colOff>200025</xdr:colOff>
      <xdr:row>53</xdr:row>
      <xdr:rowOff>19050</xdr:rowOff>
    </xdr:from>
    <xdr:to>
      <xdr:col>9</xdr:col>
      <xdr:colOff>560025</xdr:colOff>
      <xdr:row>53</xdr:row>
      <xdr:rowOff>163050</xdr:rowOff>
    </xdr:to>
    <xdr:sp macro="" textlink="">
      <xdr:nvSpPr>
        <xdr:cNvPr id="69" name="Rectángulo: esquinas redondeadas 68">
          <a:extLst>
            <a:ext uri="{FF2B5EF4-FFF2-40B4-BE49-F238E27FC236}">
              <a16:creationId xmlns:a16="http://schemas.microsoft.com/office/drawing/2014/main" xmlns="" id="{83342059-F15C-0288-0022-53318DB20513}"/>
            </a:ext>
          </a:extLst>
        </xdr:cNvPr>
        <xdr:cNvSpPr/>
      </xdr:nvSpPr>
      <xdr:spPr>
        <a:xfrm>
          <a:off x="7058025" y="10115550"/>
          <a:ext cx="360000" cy="144000"/>
        </a:xfrm>
        <a:prstGeom prst="roundRect">
          <a:avLst/>
        </a:prstGeom>
        <a:solidFill>
          <a:srgbClr val="FFBDBD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100" b="1">
              <a:solidFill>
                <a:sysClr val="windowText" lastClr="000000"/>
              </a:solidFill>
              <a:latin typeface="Aptos" panose="020B0004020202020204" pitchFamily="34" charset="0"/>
            </a:rPr>
            <a:t>13</a:t>
          </a:r>
        </a:p>
      </xdr:txBody>
    </xdr:sp>
    <xdr:clientData/>
  </xdr:twoCellAnchor>
  <xdr:twoCellAnchor>
    <xdr:from>
      <xdr:col>14</xdr:col>
      <xdr:colOff>200025</xdr:colOff>
      <xdr:row>53</xdr:row>
      <xdr:rowOff>19050</xdr:rowOff>
    </xdr:from>
    <xdr:to>
      <xdr:col>14</xdr:col>
      <xdr:colOff>560025</xdr:colOff>
      <xdr:row>53</xdr:row>
      <xdr:rowOff>163050</xdr:rowOff>
    </xdr:to>
    <xdr:sp macro="" textlink="">
      <xdr:nvSpPr>
        <xdr:cNvPr id="70" name="Rectángulo: esquinas redondeadas 69">
          <a:extLst>
            <a:ext uri="{FF2B5EF4-FFF2-40B4-BE49-F238E27FC236}">
              <a16:creationId xmlns:a16="http://schemas.microsoft.com/office/drawing/2014/main" xmlns="" id="{7879AB12-BD29-73F6-5934-C31DD20FDA21}"/>
            </a:ext>
          </a:extLst>
        </xdr:cNvPr>
        <xdr:cNvSpPr/>
      </xdr:nvSpPr>
      <xdr:spPr>
        <a:xfrm>
          <a:off x="10868025" y="10115550"/>
          <a:ext cx="360000" cy="144000"/>
        </a:xfrm>
        <a:prstGeom prst="roundRect">
          <a:avLst/>
        </a:prstGeom>
        <a:solidFill>
          <a:srgbClr val="FFBDBD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100" b="1">
              <a:solidFill>
                <a:sysClr val="windowText" lastClr="000000"/>
              </a:solidFill>
              <a:latin typeface="Aptos" panose="020B0004020202020204" pitchFamily="34" charset="0"/>
            </a:rPr>
            <a:t>14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70</xdr:col>
      <xdr:colOff>790575</xdr:colOff>
      <xdr:row>27</xdr:row>
      <xdr:rowOff>57150</xdr:rowOff>
    </xdr:from>
    <xdr:to>
      <xdr:col>74</xdr:col>
      <xdr:colOff>619663</xdr:colOff>
      <xdr:row>39</xdr:row>
      <xdr:rowOff>143190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xmlns="" id="{EC91B97D-45C9-B0CB-C06B-A77E9F9F78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438625" y="5114925"/>
          <a:ext cx="3858163" cy="2257740"/>
        </a:xfrm>
        <a:prstGeom prst="rect">
          <a:avLst/>
        </a:prstGeom>
      </xdr:spPr>
    </xdr:pic>
    <xdr:clientData/>
  </xdr:twoCellAnchor>
  <xdr:twoCellAnchor>
    <xdr:from>
      <xdr:col>15</xdr:col>
      <xdr:colOff>3257550</xdr:colOff>
      <xdr:row>10</xdr:row>
      <xdr:rowOff>0</xdr:rowOff>
    </xdr:from>
    <xdr:to>
      <xdr:col>18</xdr:col>
      <xdr:colOff>456750</xdr:colOff>
      <xdr:row>15</xdr:row>
      <xdr:rowOff>81975</xdr:rowOff>
    </xdr:to>
    <xdr:graphicFrame macro="">
      <xdr:nvGraphicFramePr>
        <xdr:cNvPr id="14" name="Gráfico 13">
          <a:extLst>
            <a:ext uri="{FF2B5EF4-FFF2-40B4-BE49-F238E27FC236}">
              <a16:creationId xmlns:a16="http://schemas.microsoft.com/office/drawing/2014/main" xmlns="" id="{A790F536-CAED-C2B5-1C88-AE67FD944E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1914525</xdr:colOff>
      <xdr:row>9</xdr:row>
      <xdr:rowOff>33337</xdr:rowOff>
    </xdr:from>
    <xdr:to>
      <xdr:col>23</xdr:col>
      <xdr:colOff>980625</xdr:colOff>
      <xdr:row>14</xdr:row>
      <xdr:rowOff>96262</xdr:rowOff>
    </xdr:to>
    <xdr:graphicFrame macro="">
      <xdr:nvGraphicFramePr>
        <xdr:cNvPr id="15" name="Gráfico 14">
          <a:extLst>
            <a:ext uri="{FF2B5EF4-FFF2-40B4-BE49-F238E27FC236}">
              <a16:creationId xmlns:a16="http://schemas.microsoft.com/office/drawing/2014/main" xmlns="" id="{62BDB159-AEC5-6802-1FEC-9EB3261E29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27</xdr:col>
      <xdr:colOff>1400175</xdr:colOff>
      <xdr:row>8</xdr:row>
      <xdr:rowOff>185737</xdr:rowOff>
    </xdr:from>
    <xdr:to>
      <xdr:col>29</xdr:col>
      <xdr:colOff>828225</xdr:colOff>
      <xdr:row>14</xdr:row>
      <xdr:rowOff>48637</xdr:rowOff>
    </xdr:to>
    <xdr:graphicFrame macro="">
      <xdr:nvGraphicFramePr>
        <xdr:cNvPr id="16" name="Gráfico 15">
          <a:extLst>
            <a:ext uri="{FF2B5EF4-FFF2-40B4-BE49-F238E27FC236}">
              <a16:creationId xmlns:a16="http://schemas.microsoft.com/office/drawing/2014/main" xmlns="" id="{D8CD52C0-CB61-0DC2-3A96-C8BAD0F650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33</xdr:col>
      <xdr:colOff>1895475</xdr:colOff>
      <xdr:row>10</xdr:row>
      <xdr:rowOff>28575</xdr:rowOff>
    </xdr:from>
    <xdr:to>
      <xdr:col>35</xdr:col>
      <xdr:colOff>971100</xdr:colOff>
      <xdr:row>15</xdr:row>
      <xdr:rowOff>120075</xdr:rowOff>
    </xdr:to>
    <xdr:graphicFrame macro="">
      <xdr:nvGraphicFramePr>
        <xdr:cNvPr id="17" name="Gráfico 16">
          <a:extLst>
            <a:ext uri="{FF2B5EF4-FFF2-40B4-BE49-F238E27FC236}">
              <a16:creationId xmlns:a16="http://schemas.microsoft.com/office/drawing/2014/main" xmlns="" id="{D0A065DE-B687-7E4A-158E-CC28FA39F3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39</xdr:col>
      <xdr:colOff>1457325</xdr:colOff>
      <xdr:row>10</xdr:row>
      <xdr:rowOff>19050</xdr:rowOff>
    </xdr:from>
    <xdr:to>
      <xdr:col>41</xdr:col>
      <xdr:colOff>532950</xdr:colOff>
      <xdr:row>15</xdr:row>
      <xdr:rowOff>110550</xdr:rowOff>
    </xdr:to>
    <xdr:graphicFrame macro="">
      <xdr:nvGraphicFramePr>
        <xdr:cNvPr id="18" name="Gráfico 17">
          <a:extLst>
            <a:ext uri="{FF2B5EF4-FFF2-40B4-BE49-F238E27FC236}">
              <a16:creationId xmlns:a16="http://schemas.microsoft.com/office/drawing/2014/main" xmlns="" id="{D394CE31-CBCD-8AC4-9479-698EB22D50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45</xdr:col>
      <xdr:colOff>1000125</xdr:colOff>
      <xdr:row>10</xdr:row>
      <xdr:rowOff>19050</xdr:rowOff>
    </xdr:from>
    <xdr:to>
      <xdr:col>47</xdr:col>
      <xdr:colOff>409125</xdr:colOff>
      <xdr:row>15</xdr:row>
      <xdr:rowOff>110550</xdr:rowOff>
    </xdr:to>
    <xdr:graphicFrame macro="">
      <xdr:nvGraphicFramePr>
        <xdr:cNvPr id="19" name="Gráfico 18">
          <a:extLst>
            <a:ext uri="{FF2B5EF4-FFF2-40B4-BE49-F238E27FC236}">
              <a16:creationId xmlns:a16="http://schemas.microsoft.com/office/drawing/2014/main" xmlns="" id="{BDD80B7E-0B7A-0CE4-5CB5-A6BAF6DF65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51</xdr:col>
      <xdr:colOff>828675</xdr:colOff>
      <xdr:row>9</xdr:row>
      <xdr:rowOff>180975</xdr:rowOff>
    </xdr:from>
    <xdr:to>
      <xdr:col>53</xdr:col>
      <xdr:colOff>237675</xdr:colOff>
      <xdr:row>15</xdr:row>
      <xdr:rowOff>81975</xdr:rowOff>
    </xdr:to>
    <xdr:graphicFrame macro="">
      <xdr:nvGraphicFramePr>
        <xdr:cNvPr id="20" name="Gráfico 19">
          <a:extLst>
            <a:ext uri="{FF2B5EF4-FFF2-40B4-BE49-F238E27FC236}">
              <a16:creationId xmlns:a16="http://schemas.microsoft.com/office/drawing/2014/main" xmlns="" id="{B3820E5C-537A-BAC2-52BC-C04B6BC59E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69</xdr:col>
      <xdr:colOff>1457325</xdr:colOff>
      <xdr:row>10</xdr:row>
      <xdr:rowOff>47625</xdr:rowOff>
    </xdr:from>
    <xdr:to>
      <xdr:col>71</xdr:col>
      <xdr:colOff>532950</xdr:colOff>
      <xdr:row>15</xdr:row>
      <xdr:rowOff>139125</xdr:rowOff>
    </xdr:to>
    <xdr:graphicFrame macro="">
      <xdr:nvGraphicFramePr>
        <xdr:cNvPr id="23" name="Gráfico 22">
          <a:extLst>
            <a:ext uri="{FF2B5EF4-FFF2-40B4-BE49-F238E27FC236}">
              <a16:creationId xmlns:a16="http://schemas.microsoft.com/office/drawing/2014/main" xmlns="" id="{8E4E6944-4541-0347-80B7-83DB553C13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57</xdr:col>
      <xdr:colOff>0</xdr:colOff>
      <xdr:row>10</xdr:row>
      <xdr:rowOff>28575</xdr:rowOff>
    </xdr:from>
    <xdr:to>
      <xdr:col>59</xdr:col>
      <xdr:colOff>742500</xdr:colOff>
      <xdr:row>15</xdr:row>
      <xdr:rowOff>120075</xdr:rowOff>
    </xdr:to>
    <xdr:graphicFrame macro="">
      <xdr:nvGraphicFramePr>
        <xdr:cNvPr id="28" name="Gráfico 27">
          <a:extLst>
            <a:ext uri="{FF2B5EF4-FFF2-40B4-BE49-F238E27FC236}">
              <a16:creationId xmlns:a16="http://schemas.microsoft.com/office/drawing/2014/main" xmlns="" id="{19A9D13C-17DE-C24D-918E-D5E5797145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63</xdr:col>
      <xdr:colOff>695325</xdr:colOff>
      <xdr:row>10</xdr:row>
      <xdr:rowOff>0</xdr:rowOff>
    </xdr:from>
    <xdr:to>
      <xdr:col>65</xdr:col>
      <xdr:colOff>1437825</xdr:colOff>
      <xdr:row>15</xdr:row>
      <xdr:rowOff>91500</xdr:rowOff>
    </xdr:to>
    <xdr:graphicFrame macro="">
      <xdr:nvGraphicFramePr>
        <xdr:cNvPr id="29" name="Gráfico 28">
          <a:extLst>
            <a:ext uri="{FF2B5EF4-FFF2-40B4-BE49-F238E27FC236}">
              <a16:creationId xmlns:a16="http://schemas.microsoft.com/office/drawing/2014/main" xmlns="" id="{5E41E108-4DD0-E539-6FD3-661558F6B5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75</xdr:col>
      <xdr:colOff>1038225</xdr:colOff>
      <xdr:row>10</xdr:row>
      <xdr:rowOff>61912</xdr:rowOff>
    </xdr:from>
    <xdr:to>
      <xdr:col>77</xdr:col>
      <xdr:colOff>399600</xdr:colOff>
      <xdr:row>15</xdr:row>
      <xdr:rowOff>153412</xdr:rowOff>
    </xdr:to>
    <xdr:graphicFrame macro="">
      <xdr:nvGraphicFramePr>
        <xdr:cNvPr id="31" name="Gráfico 30">
          <a:extLst>
            <a:ext uri="{FF2B5EF4-FFF2-40B4-BE49-F238E27FC236}">
              <a16:creationId xmlns:a16="http://schemas.microsoft.com/office/drawing/2014/main" xmlns="" id="{F3A23B33-B1E9-EDF8-BD08-4E588876ED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81</xdr:col>
      <xdr:colOff>952500</xdr:colOff>
      <xdr:row>10</xdr:row>
      <xdr:rowOff>52387</xdr:rowOff>
    </xdr:from>
    <xdr:to>
      <xdr:col>83</xdr:col>
      <xdr:colOff>1123500</xdr:colOff>
      <xdr:row>15</xdr:row>
      <xdr:rowOff>143887</xdr:rowOff>
    </xdr:to>
    <xdr:graphicFrame macro="">
      <xdr:nvGraphicFramePr>
        <xdr:cNvPr id="32" name="Gráfico 31">
          <a:extLst>
            <a:ext uri="{FF2B5EF4-FFF2-40B4-BE49-F238E27FC236}">
              <a16:creationId xmlns:a16="http://schemas.microsoft.com/office/drawing/2014/main" xmlns="" id="{4884F561-A7B2-1EC1-2BC3-074B87E400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87</xdr:col>
      <xdr:colOff>2352675</xdr:colOff>
      <xdr:row>9</xdr:row>
      <xdr:rowOff>180975</xdr:rowOff>
    </xdr:from>
    <xdr:to>
      <xdr:col>90</xdr:col>
      <xdr:colOff>94800</xdr:colOff>
      <xdr:row>15</xdr:row>
      <xdr:rowOff>81975</xdr:rowOff>
    </xdr:to>
    <xdr:graphicFrame macro="">
      <xdr:nvGraphicFramePr>
        <xdr:cNvPr id="33" name="Gráfico 32">
          <a:extLst>
            <a:ext uri="{FF2B5EF4-FFF2-40B4-BE49-F238E27FC236}">
              <a16:creationId xmlns:a16="http://schemas.microsoft.com/office/drawing/2014/main" xmlns="" id="{CE32C324-43D6-CDB2-BEEC-1C9460D6F7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93</xdr:col>
      <xdr:colOff>1638300</xdr:colOff>
      <xdr:row>10</xdr:row>
      <xdr:rowOff>38100</xdr:rowOff>
    </xdr:from>
    <xdr:to>
      <xdr:col>95</xdr:col>
      <xdr:colOff>1047300</xdr:colOff>
      <xdr:row>15</xdr:row>
      <xdr:rowOff>129600</xdr:rowOff>
    </xdr:to>
    <xdr:graphicFrame macro="">
      <xdr:nvGraphicFramePr>
        <xdr:cNvPr id="34" name="Gráfico 33">
          <a:extLst>
            <a:ext uri="{FF2B5EF4-FFF2-40B4-BE49-F238E27FC236}">
              <a16:creationId xmlns:a16="http://schemas.microsoft.com/office/drawing/2014/main" xmlns="" id="{F468567B-25AC-CA56-19EB-E705A30C72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Moyano, Marcos" refreshedDate="45701.573360069444" createdVersion="8" refreshedVersion="8" minRefreshableVersion="3" recordCount="129">
  <cacheSource type="worksheet">
    <worksheetSource name="Tabla1"/>
  </cacheSource>
  <cacheFields count="6">
    <cacheField name="Nom de la campanya" numFmtId="0">
      <sharedItems count="19">
        <s v="Difusió de les activitats i programació cultural"/>
        <s v="Campanyes institucionals i de promoció de la ciutat"/>
        <s v="Promoció Comercial"/>
        <s v="Grans Activitats de Ciutat"/>
        <s v="Gran Activitats de Ciutat" u="1"/>
        <s v="Promoció de la ciutat" u="1"/>
        <s v="Promoció cultural" u="1"/>
        <s v="Felicitació 30 aniversari" u="1"/>
        <s v="Promoció institucional" u="1"/>
        <s v="Difusió dels serveis" u="1"/>
        <s v="Civisme- Reciclatge" u="1"/>
        <s v="Compra a Mollet" u="1"/>
        <s v="Promoció ciutadana" u="1"/>
        <s v="Participació Ciutadana" u="1"/>
        <s v="promocio institucional" u="1"/>
        <s v="Nova ordenança de circulació" u="1"/>
        <s v="Promoció de ciutat" u="1"/>
        <s v="Promoció ciutat" u="1"/>
        <s v="Informació Coronavirus" u="1"/>
      </sharedItems>
    </cacheField>
    <cacheField name="Suport de difusió" numFmtId="0">
      <sharedItems/>
    </cacheField>
    <cacheField name="Mitjà" numFmtId="0">
      <sharedItems count="25">
        <s v="Som Mollet"/>
        <s v="Mollet Viu"/>
        <s v="Mollet a Mà"/>
        <s v="Som Granollers"/>
        <s v="El 9 Nou"/>
        <s v="La Ciutat"/>
        <s v="Facebook"/>
        <s v="Vallès Visió"/>
        <s v="Fem Turisme"/>
        <s v="Festa Catalunya"/>
        <s v="Ràdio Flaixbac"/>
        <s v="El Periodico"/>
        <s v="Alpha publicitat exterior"/>
        <s v="Grup Godó"/>
        <s v="Línia Vallès" u="1"/>
        <s v="Flaixbac" u="1"/>
        <s v="Falques ràdio  a Racc 1 i Racc 105 i suplement Què Fem" u="1"/>
        <s v="9 Nou" u="1"/>
        <s v="Nivell Publicitari" u="1"/>
        <s v="Alpha publicitat exterior SL" u="1"/>
        <s v="Abacus SCCL" u="1"/>
        <s v="Rac105 i Rac1" u="1"/>
        <s v="Ergates Tecnologia, SL" u="1"/>
        <s v="Alpha Publicitat" u="1"/>
        <s v="Publiservei" u="1"/>
      </sharedItems>
    </cacheField>
    <cacheField name="Despesa" numFmtId="164">
      <sharedItems containsSemiMixedTypes="0" containsString="0" containsNumber="1" minValue="40" maxValue="2541"/>
    </cacheField>
    <cacheField name="Explicació" numFmtId="0">
      <sharedItems/>
    </cacheField>
    <cacheField name="Mes" numFmtId="164">
      <sharedItems/>
    </cacheField>
  </cacheFields>
  <extLst>
    <ext xmlns:x14="http://schemas.microsoft.com/office/spreadsheetml/2009/9/main" uri="{725AE2AE-9491-48be-B2B4-4EB974FC3084}">
      <x14:pivotCacheDefinition pivotCacheId="1770693984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9">
  <r>
    <x v="0"/>
    <s v="Anunci a una plana"/>
    <x v="0"/>
    <n v="360.1"/>
    <s v="Difusió del recorregut de la cavalcada de Reis"/>
    <s v="gener"/>
  </r>
  <r>
    <x v="0"/>
    <s v="Anunci a una plana"/>
    <x v="0"/>
    <n v="360.1"/>
    <s v="Difusió de la programació de festa major de Sant Vicenç"/>
    <s v="gener"/>
  </r>
  <r>
    <x v="0"/>
    <s v="Anunci a una plana"/>
    <x v="1"/>
    <n v="108.9"/>
    <s v="Difusió de la programació de festa major de Sant Vicenç"/>
    <s v="gener"/>
  </r>
  <r>
    <x v="0"/>
    <s v="Anunci a una plana"/>
    <x v="0"/>
    <n v="360.1"/>
    <s v="Difusió de la programació de Carnaval"/>
    <s v="febrer"/>
  </r>
  <r>
    <x v="0"/>
    <s v="Anunci a una plana"/>
    <x v="1"/>
    <n v="108.9"/>
    <s v="Difusió de la programació de Carnaval"/>
    <s v="febrer"/>
  </r>
  <r>
    <x v="1"/>
    <s v="Anunci a una plana"/>
    <x v="2"/>
    <n v="343.64"/>
    <s v="Difusió de la campanya de l'obligació de posar aigua al pipí dels gossos"/>
    <s v="febrer"/>
  </r>
  <r>
    <x v="1"/>
    <s v="Anunci a una plana"/>
    <x v="0"/>
    <n v="360.1"/>
    <s v="Difusió del programa d'alcaldessa als barris"/>
    <s v="febrer"/>
  </r>
  <r>
    <x v="1"/>
    <s v="Anunci a una plana"/>
    <x v="1"/>
    <n v="108.9"/>
    <s v="Difusió del programa d'alcaldessa als barris"/>
    <s v="febrer"/>
  </r>
  <r>
    <x v="1"/>
    <s v="Anunci a una plana"/>
    <x v="0"/>
    <n v="360.1"/>
    <s v="Difusió de la campanya de l'obligació de posar aigua al pipí dels gossos"/>
    <s v="febrer"/>
  </r>
  <r>
    <x v="1"/>
    <s v="Anunci a una plana"/>
    <x v="1"/>
    <n v="108.9"/>
    <s v="Difusió de la campanya de l'obligació de posar aigua al pipí dels gossos"/>
    <s v="febrer"/>
  </r>
  <r>
    <x v="0"/>
    <s v="Anunci a una plana"/>
    <x v="0"/>
    <n v="360.1"/>
    <s v="Difusió del programa d'Arts i Escena"/>
    <s v="febrer"/>
  </r>
  <r>
    <x v="1"/>
    <s v="Mitja plana"/>
    <x v="0"/>
    <n v="221.43"/>
    <s v="Difusió de la festa de l'arbre i la biodiversitat"/>
    <s v="febrer"/>
  </r>
  <r>
    <x v="1"/>
    <s v="Anunci a una plana"/>
    <x v="1"/>
    <n v="108.9"/>
    <s v="Difusió de la festa de l'arbre i la biodiversitat"/>
    <s v="febrer"/>
  </r>
  <r>
    <x v="1"/>
    <s v="Anunci a una plana"/>
    <x v="1"/>
    <n v="108.9"/>
    <s v="Programació 8M"/>
    <s v="febrer"/>
  </r>
  <r>
    <x v="1"/>
    <s v="Anunci a una plana"/>
    <x v="2"/>
    <n v="343.64"/>
    <s v="Programació 8M"/>
    <s v="febrer"/>
  </r>
  <r>
    <x v="1"/>
    <s v="Anunci a una plana"/>
    <x v="0"/>
    <n v="360.1"/>
    <s v="Programació 8M"/>
    <s v="març"/>
  </r>
  <r>
    <x v="1"/>
    <s v="Anunci a una plana"/>
    <x v="1"/>
    <n v="108.9"/>
    <s v="Difusió de la festa de l'arbre i la biodiversitat(2)"/>
    <s v="febrer"/>
  </r>
  <r>
    <x v="1"/>
    <s v="Mitja plana"/>
    <x v="0"/>
    <n v="221.43"/>
    <s v="Difusió de la festa de l'arbre i la biodiversitat (2)"/>
    <s v="març"/>
  </r>
  <r>
    <x v="1"/>
    <s v="Anunci a una plana"/>
    <x v="1"/>
    <n v="108.9"/>
    <s v="Difusió del programa d'alcaldessa als barris"/>
    <s v="març"/>
  </r>
  <r>
    <x v="1"/>
    <s v="Anunci a una plana"/>
    <x v="0"/>
    <n v="360.1"/>
    <s v="Difusió del programa d'alcaldessa als barris"/>
    <s v="març"/>
  </r>
  <r>
    <x v="1"/>
    <s v="Anunci a una plana"/>
    <x v="0"/>
    <n v="360.1"/>
    <s v="Difusió dels serveis de neteja i voluminosos"/>
    <s v="març"/>
  </r>
  <r>
    <x v="0"/>
    <s v="Anunci a una plana"/>
    <x v="1"/>
    <n v="108.9"/>
    <s v="Difusió del programa d'Arts i Escena"/>
    <s v="març"/>
  </r>
  <r>
    <x v="1"/>
    <s v="Anunci a una plana"/>
    <x v="0"/>
    <n v="360.1"/>
    <s v="Què va a cada contenidor"/>
    <s v="març"/>
  </r>
  <r>
    <x v="1"/>
    <s v="Anunci a una plana"/>
    <x v="1"/>
    <n v="108.9"/>
    <s v="Difusió del programa d'alcaldessa als barris"/>
    <s v="març"/>
  </r>
  <r>
    <x v="1"/>
    <s v="Anunci a una plana"/>
    <x v="0"/>
    <n v="360.1"/>
    <s v="Difusió del programa d'alcaldessa als barris"/>
    <s v="març"/>
  </r>
  <r>
    <x v="1"/>
    <s v="Anunci a una plana"/>
    <x v="1"/>
    <n v="108.9"/>
    <s v="Difusió de la festa de l'arbre i la biodiversitat(3)"/>
    <s v="abril"/>
  </r>
  <r>
    <x v="1"/>
    <s v="Mitja plana"/>
    <x v="0"/>
    <n v="121"/>
    <s v="Difusió de la festa de l'arbre i la biodiversitat (3)"/>
    <s v="abril"/>
  </r>
  <r>
    <x v="0"/>
    <s v="Anunci a una plana"/>
    <x v="1"/>
    <n v="108.9"/>
    <s v="Difusió de la MITMO"/>
    <s v="abril"/>
  </r>
  <r>
    <x v="0"/>
    <s v="Anunci a una plana"/>
    <x v="2"/>
    <n v="343.64"/>
    <s v="Difusió de la MITMO"/>
    <s v="abril"/>
  </r>
  <r>
    <x v="0"/>
    <s v="Anunci a una plana"/>
    <x v="0"/>
    <n v="360.1"/>
    <s v="Difusió de la MITMO"/>
    <s v="abril"/>
  </r>
  <r>
    <x v="0"/>
    <s v="Anunci a una plana"/>
    <x v="3"/>
    <n v="326.7"/>
    <s v="Difusió de la MITMO"/>
    <s v="abril"/>
  </r>
  <r>
    <x v="0"/>
    <s v="Faldó"/>
    <x v="4"/>
    <n v="359.98"/>
    <s v="Difusió de la MITMO"/>
    <s v="abril"/>
  </r>
  <r>
    <x v="0"/>
    <s v="una plana"/>
    <x v="0"/>
    <n v="360.1"/>
    <s v="Difusió de la MITMO"/>
    <s v="abril"/>
  </r>
  <r>
    <x v="0"/>
    <s v="difusió digital"/>
    <x v="5"/>
    <n v="786.5"/>
    <s v="Difusió de la MITMO"/>
    <s v="abril"/>
  </r>
  <r>
    <x v="0"/>
    <s v="xarxes socials"/>
    <x v="6"/>
    <n v="40"/>
    <s v="Difusió de la MITMO"/>
    <s v="abril"/>
  </r>
  <r>
    <x v="1"/>
    <s v="Vídeo"/>
    <x v="7"/>
    <n v="332.75"/>
    <s v="Difusío del servei de trastos vells i del servei de neteja"/>
    <s v="abril"/>
  </r>
  <r>
    <x v="0"/>
    <s v="difusió digital"/>
    <x v="8"/>
    <n v="423.5"/>
    <s v="fer difusíó de les activitats i festivitats més importants de la ciutat"/>
    <s v="anual"/>
  </r>
  <r>
    <x v="0"/>
    <s v="difusió digital"/>
    <x v="9"/>
    <n v="508.2"/>
    <s v="fer difusíó de les activitats i festivitats més importants de la ciutat"/>
    <s v="anual"/>
  </r>
  <r>
    <x v="0"/>
    <s v="Anunci a una plana"/>
    <x v="0"/>
    <n v="360.1"/>
    <s v="Fer difusió de les activitats i programació organitzades a l'entorn de Sant Jordi"/>
    <s v="abril"/>
  </r>
  <r>
    <x v="0"/>
    <s v="Anunci a una plana"/>
    <x v="1"/>
    <n v="108.9"/>
    <s v="Fer difusió de les activitats i programació organitzades a l'entorn de Sant Jordi"/>
    <s v="abril"/>
  </r>
  <r>
    <x v="2"/>
    <s v="Anunci a una plana"/>
    <x v="0"/>
    <n v="360.1"/>
    <s v="Promocionar Mollet és Fira per a que comerços i empreses es puguin apuntar a participar"/>
    <s v="abril"/>
  </r>
  <r>
    <x v="1"/>
    <s v="Anunci a una plana"/>
    <x v="0"/>
    <n v="360.1"/>
    <s v="Difusió del programa Sentim-nos BÉ"/>
    <s v="abril"/>
  </r>
  <r>
    <x v="1"/>
    <s v="esquela"/>
    <x v="0"/>
    <n v="61.71"/>
    <s v="Esquela per la defunció de la distinció cívica Pilar Molins"/>
    <s v="abril"/>
  </r>
  <r>
    <x v="1"/>
    <s v="Anunci a una plana"/>
    <x v="0"/>
    <n v="360.1"/>
    <s v="Difusió de l'acte institucional Amical Mauthausen i de la Festa Verda i de la Biodiversitat"/>
    <s v="maig"/>
  </r>
  <r>
    <x v="3"/>
    <s v="Anunci a una plana"/>
    <x v="2"/>
    <n v="343.64"/>
    <s v="Difusio del festival artístic Pintalis"/>
    <s v="maig"/>
  </r>
  <r>
    <x v="2"/>
    <s v="Anunci a una plana"/>
    <x v="2"/>
    <n v="343.64"/>
    <s v="Difusió de les activitats de Mollet és Fira"/>
    <s v="maig"/>
  </r>
  <r>
    <x v="2"/>
    <s v="Anunci a una plana"/>
    <x v="0"/>
    <n v="360.1"/>
    <s v="Difusió de les activitats de Mollet és Fira"/>
    <s v="maig"/>
  </r>
  <r>
    <x v="2"/>
    <s v="Anunci a una plana"/>
    <x v="1"/>
    <n v="108.9"/>
    <s v="Difusió de les activitats de Mollet és Fira"/>
    <s v="maig"/>
  </r>
  <r>
    <x v="2"/>
    <s v="Anunci a una plana"/>
    <x v="3"/>
    <n v="326.7"/>
    <s v="Difusió de les activitats de Mollet és Fira"/>
    <s v="maig"/>
  </r>
  <r>
    <x v="0"/>
    <s v="Anunci a una plana"/>
    <x v="0"/>
    <n v="360.1"/>
    <s v="Difusió de les activitats del Festival de teatre i arts escéniques L'Arlequí"/>
    <s v="juny"/>
  </r>
  <r>
    <x v="0"/>
    <s v="Anunci a una plana"/>
    <x v="1"/>
    <n v="108.9"/>
    <s v="Difusió de les activitats del Festival de teatre i arts escéniques L'Arlequí"/>
    <s v="maig"/>
  </r>
  <r>
    <x v="0"/>
    <s v="Faldó"/>
    <x v="4"/>
    <n v="359.98"/>
    <s v="Difusió de les activitats del Festival de teatre i arts escéniques L'Arlequí"/>
    <s v="agost"/>
  </r>
  <r>
    <x v="0"/>
    <s v="Anunci a una plana"/>
    <x v="1"/>
    <n v="108.9"/>
    <s v="Difució de les activitats del Dia Internacional dels Museus"/>
    <s v="maig"/>
  </r>
  <r>
    <x v="0"/>
    <s v="Anunci a una plana"/>
    <x v="0"/>
    <n v="360.1"/>
    <s v="Difusció de les activitats del Dia Internacional dels Museus"/>
    <s v="maig"/>
  </r>
  <r>
    <x v="1"/>
    <s v="Anunci a una plana"/>
    <x v="0"/>
    <n v="360.1"/>
    <s v="Difusió del programa d'alcaldessa als barris"/>
    <s v="febrer"/>
  </r>
  <r>
    <x v="1"/>
    <s v="Anunci a una plana"/>
    <x v="1"/>
    <n v="108.9"/>
    <s v="Difusió del programa d'alcaldessa als barris"/>
    <s v="maig"/>
  </r>
  <r>
    <x v="3"/>
    <s v="Anunci a una plana"/>
    <x v="0"/>
    <n v="360.1"/>
    <s v="Difusio del festival artístic Pintalis"/>
    <s v="maig"/>
  </r>
  <r>
    <x v="3"/>
    <s v="Anunci a una plana"/>
    <x v="1"/>
    <n v="108.9"/>
    <s v="Difusio del festival artístic Pintalis"/>
    <s v="maig"/>
  </r>
  <r>
    <x v="3"/>
    <s v="Anunci a una plana"/>
    <x v="5"/>
    <n v="907.5"/>
    <s v="Difusio del festival artístic Pintalis"/>
    <s v="maig"/>
  </r>
  <r>
    <x v="0"/>
    <s v="Anunci i banner web click a mà"/>
    <x v="0"/>
    <n v="848.21"/>
    <s v="Difusió  programació 8M i acte del Centre d'Estudis per la Democràcia al Som Mollet edició 1009"/>
    <s v="maig"/>
  </r>
  <r>
    <x v="1"/>
    <s v="Anunci a una plana"/>
    <x v="0"/>
    <n v="360.1"/>
    <s v="Difusió del programa d'alcaldessa als barris"/>
    <s v="juny"/>
  </r>
  <r>
    <x v="1"/>
    <s v="Anunci a una plana"/>
    <x v="1"/>
    <n v="108.9"/>
    <s v="Difusió del programa d'alcaldessa als barris"/>
    <s v="juny"/>
  </r>
  <r>
    <x v="1"/>
    <s v="Anunci a una plana"/>
    <x v="0"/>
    <n v="360.1"/>
    <s v="Difusió de Sant Joan a Mollet (activitats i horari llançament petards)"/>
    <s v="juny"/>
  </r>
  <r>
    <x v="1"/>
    <s v="Anunci a una plana"/>
    <x v="1"/>
    <n v="108.9"/>
    <s v="Difusió de Sant Joan a Mollet (activitats i horari llançament petards)"/>
    <s v="juny"/>
  </r>
  <r>
    <x v="3"/>
    <s v="Difusió"/>
    <x v="7"/>
    <n v="317.63"/>
    <s v="promoció del festival Mollet Music Week"/>
    <s v="juliol"/>
  </r>
  <r>
    <x v="3"/>
    <s v="Anunci a una plana"/>
    <x v="10"/>
    <n v="1681.86"/>
    <s v="promoció del festival Mollet Music Week"/>
    <s v="juliol"/>
  </r>
  <r>
    <x v="3"/>
    <s v="Anunci a una plana"/>
    <x v="1"/>
    <n v="217.8"/>
    <s v="promoció del festival Mollet Music Week"/>
    <s v="juliol"/>
  </r>
  <r>
    <x v="3"/>
    <s v="Anunci a una plana"/>
    <x v="0"/>
    <n v="720.2"/>
    <s v="promoció del festival Mollet Music Week"/>
    <s v="juliol"/>
  </r>
  <r>
    <x v="3"/>
    <s v="Anunci a una plana"/>
    <x v="3"/>
    <n v="326.7"/>
    <s v="promoció del festival Mollet Music Week"/>
    <s v="juliol"/>
  </r>
  <r>
    <x v="3"/>
    <s v="Anunci a una plana"/>
    <x v="2"/>
    <n v="343.64"/>
    <s v="promoció del festival Mollet Music Week"/>
    <s v="juliol"/>
  </r>
  <r>
    <x v="3"/>
    <s v="Anunci a una plana"/>
    <x v="4"/>
    <n v="359.98"/>
    <s v="promoció del festival Mollet Music Week"/>
    <s v="juliol"/>
  </r>
  <r>
    <x v="3"/>
    <s v="Anunci a una plana"/>
    <x v="11"/>
    <n v="2541"/>
    <s v="promoció del festival Mollet Music Week"/>
    <s v="juliol"/>
  </r>
  <r>
    <x v="3"/>
    <s v="Imatge a les marquesines"/>
    <x v="12"/>
    <n v="180"/>
    <s v="promoció del festival Mollet Music Week"/>
    <s v="juliol"/>
  </r>
  <r>
    <x v="3"/>
    <s v="Anuncis digitals"/>
    <x v="5"/>
    <n v="1149.5"/>
    <s v="promoció del festival Mollet Music Week"/>
    <s v="agost"/>
  </r>
  <r>
    <x v="3"/>
    <s v="Imatge a les marquesines"/>
    <x v="12"/>
    <n v="315"/>
    <s v="Difusió de la Festa Major de Mollet"/>
    <s v="juliol"/>
  </r>
  <r>
    <x v="3"/>
    <s v="Anunci a una plana"/>
    <x v="4"/>
    <n v="591.39"/>
    <s v="Difusió de la Festa Major de Mollet"/>
    <s v="juliol"/>
  </r>
  <r>
    <x v="3"/>
    <s v="Anunci a una plana"/>
    <x v="3"/>
    <n v="326.7"/>
    <s v="Difusió de la Festa Major de Mollet"/>
    <s v="juliol"/>
  </r>
  <r>
    <x v="3"/>
    <s v="Anunci a una plana"/>
    <x v="2"/>
    <n v="326.7"/>
    <s v="Difusió de la Festa Major de Mollet"/>
    <s v="juliol"/>
  </r>
  <r>
    <x v="3"/>
    <s v="Anunci a una plana"/>
    <x v="0"/>
    <n v="360.1"/>
    <s v="Difusió de la Festa Major de Mollet"/>
    <s v="maig"/>
  </r>
  <r>
    <x v="3"/>
    <s v="Anunci a una plana"/>
    <x v="1"/>
    <n v="108.9"/>
    <s v="Difusió de la Festa Major de Mollet"/>
    <s v="juliol"/>
  </r>
  <r>
    <x v="3"/>
    <s v="Anunci a una plana"/>
    <x v="5"/>
    <n v="544.5"/>
    <s v="Difusió de la Festa Major de Mollet"/>
    <s v="agost"/>
  </r>
  <r>
    <x v="1"/>
    <s v="Anunci a una plana"/>
    <x v="0"/>
    <n v="360.1"/>
    <s v="Difusió de l'acte institucional de l'Onze de Setembre"/>
    <s v="setembre"/>
  </r>
  <r>
    <x v="1"/>
    <s v="Anunci a una plana"/>
    <x v="1"/>
    <n v="108.9"/>
    <s v="Difusió de l'acte institucional de l'Onze de Setembre"/>
    <s v="setembre"/>
  </r>
  <r>
    <x v="3"/>
    <s v="Anunci a una plana"/>
    <x v="0"/>
    <n v="360.1"/>
    <s v="Difusió de les activitats de la 40a Fira d'Artesans de Mollet"/>
    <s v="setembre"/>
  </r>
  <r>
    <x v="3"/>
    <s v="Anunci a una plana"/>
    <x v="1"/>
    <n v="108.9"/>
    <s v="Difusió de les activitats de la 40a Fira d'Artesans de Mollet"/>
    <s v="setembre"/>
  </r>
  <r>
    <x v="3"/>
    <s v="Faldó"/>
    <x v="4"/>
    <n v="359.98"/>
    <s v="Difusió de les activitats de la 40a Fira d'Artesans de Mollet"/>
    <s v="setembre"/>
  </r>
  <r>
    <x v="3"/>
    <s v="Anunci a una plana"/>
    <x v="2"/>
    <n v="343.64"/>
    <s v="Difusió de les activitats de la 40a Fira d'Artesans de Mollet"/>
    <s v="setembre"/>
  </r>
  <r>
    <x v="3"/>
    <s v="Anunci a una plana"/>
    <x v="3"/>
    <n v="326.7"/>
    <s v="Difusió de les activitat del Sona Mollet"/>
    <s v="setembre"/>
  </r>
  <r>
    <x v="3"/>
    <s v="Anunci a una plana"/>
    <x v="0"/>
    <n v="360.1"/>
    <s v="Difusió de les activitat del Sona Mollet"/>
    <s v="setembre"/>
  </r>
  <r>
    <x v="3"/>
    <s v="Anunci a una plana"/>
    <x v="1"/>
    <n v="108.9"/>
    <s v="Difusió de les activitat del Sona Mollet"/>
    <s v="setembre"/>
  </r>
  <r>
    <x v="3"/>
    <s v="Faldó"/>
    <x v="4"/>
    <n v="359.98"/>
    <s v="Difusió de les activitat del Sona Mollet"/>
    <s v="setembre"/>
  </r>
  <r>
    <x v="3"/>
    <s v="Difusió"/>
    <x v="7"/>
    <n v="515"/>
    <s v="Difusió de les activitat del Sona Mollet"/>
    <s v="octubre"/>
  </r>
  <r>
    <x v="3"/>
    <s v="falca"/>
    <x v="13"/>
    <n v="1875.5"/>
    <s v="Difusió de les activitat del Sona Mollet"/>
    <s v="set-oct"/>
  </r>
  <r>
    <x v="3"/>
    <s v="Mitja plana"/>
    <x v="11"/>
    <n v="1452"/>
    <s v="Difusió de les activitat del Sona Mollet"/>
    <s v="setembre"/>
  </r>
  <r>
    <x v="3"/>
    <s v="Anuncis digitals"/>
    <x v="5"/>
    <n v="544.5"/>
    <s v="Difusió de les activitat del Sona Mollet"/>
    <s v="setembre"/>
  </r>
  <r>
    <x v="3"/>
    <s v="Faldó"/>
    <x v="4"/>
    <n v="359.98"/>
    <s v="35è aniversari el 9 Nou i Vila del Llibre"/>
    <s v="octubre"/>
  </r>
  <r>
    <x v="1"/>
    <s v="Anunci mitja plana"/>
    <x v="0"/>
    <n v="221.43"/>
    <s v="Difusió acte d'ofrena floral a Lluís Companys i a les víctimes del franquisme."/>
    <s v="octubre"/>
  </r>
  <r>
    <x v="3"/>
    <s v="Anunci a una plana"/>
    <x v="0"/>
    <n v="360.1"/>
    <s v="Difusió de les activitats de Mollet, Vila del Llibre"/>
    <s v="octubre"/>
  </r>
  <r>
    <x v="3"/>
    <s v="Anunci a una plana"/>
    <x v="2"/>
    <n v="343.64"/>
    <s v="Difusió de les activitats de Mollet, Vila del Llibre"/>
    <s v="octubre"/>
  </r>
  <r>
    <x v="3"/>
    <s v="Anunci a una plana"/>
    <x v="3"/>
    <n v="326.7"/>
    <s v="Difusió de les activitats de Mollet, Vila del Llibre"/>
    <s v="octubre"/>
  </r>
  <r>
    <x v="3"/>
    <s v="Anunci a una plana"/>
    <x v="1"/>
    <n v="108.9"/>
    <s v="Difusió de les activitats de Mollet, Vila del Llibre"/>
    <s v="octubre"/>
  </r>
  <r>
    <x v="1"/>
    <s v="esquela"/>
    <x v="0"/>
    <n v="61.71"/>
    <s v="Esquela per la defunció de l'exregidor Feliu Guillaumes"/>
    <s v="octubre"/>
  </r>
  <r>
    <x v="0"/>
    <s v="Anunci a una plana"/>
    <x v="0"/>
    <n v="360.1"/>
    <s v="Platea Mollet, programació estable de teatre"/>
    <s v="octubre"/>
  </r>
  <r>
    <x v="0"/>
    <s v="Anunci a una plana"/>
    <x v="3"/>
    <n v="326.7"/>
    <s v="Platea Mollet, programació estable de teatre"/>
    <s v="novembre"/>
  </r>
  <r>
    <x v="0"/>
    <s v="Anunci a una plana"/>
    <x v="1"/>
    <n v="108.9"/>
    <s v="Platea Mollet, programació estable de teatre"/>
    <s v="octubre"/>
  </r>
  <r>
    <x v="1"/>
    <s v="Anunci a una plana"/>
    <x v="0"/>
    <n v="360.1"/>
    <s v="Alcaldessa als barris, estació del nord"/>
    <s v="octubre"/>
  </r>
  <r>
    <x v="1"/>
    <s v="Anunci a una plana"/>
    <x v="1"/>
    <n v="108.9"/>
    <s v="Alcaldessa als barris, estació del nord"/>
    <s v="octubre"/>
  </r>
  <r>
    <x v="0"/>
    <s v="Anunci a una plana"/>
    <x v="2"/>
    <n v="343.64"/>
    <s v="Jornades del CEM, 170 anys ferrocarril"/>
    <s v="octubre"/>
  </r>
  <r>
    <x v="1"/>
    <s v="esquela"/>
    <x v="0"/>
    <n v="61.71"/>
    <s v="Esquela per la defunció  Andreu Llargués Claverol, distinció cívica"/>
    <s v="octubre"/>
  </r>
  <r>
    <x v="1"/>
    <s v="Anunci a una plana"/>
    <x v="0"/>
    <n v="360.1"/>
    <s v="Alcaldessa als barris, Santa Rosa"/>
    <s v="novembre"/>
  </r>
  <r>
    <x v="1"/>
    <s v="Anunci a una plana"/>
    <x v="1"/>
    <n v="108.9"/>
    <s v="Alcaldessa als barris, Santa Rosa"/>
    <s v="novembre"/>
  </r>
  <r>
    <x v="1"/>
    <s v="Anunci a una plana"/>
    <x v="0"/>
    <n v="360.1"/>
    <s v="Difusió de la programació del 25 N"/>
    <s v="novembre"/>
  </r>
  <r>
    <x v="0"/>
    <s v="Anunci a una plana"/>
    <x v="0"/>
    <n v="360.1"/>
    <s v="Difusió de la programació de la Festa de la Infància"/>
    <s v="novembre"/>
  </r>
  <r>
    <x v="1"/>
    <s v="Anunci a una plana"/>
    <x v="0"/>
    <n v="360.1"/>
    <s v="Difusió a la ciutadania del nou pla de voreres "/>
    <s v="novembre"/>
  </r>
  <r>
    <x v="1"/>
    <s v="Anunci a una plana"/>
    <x v="1"/>
    <n v="108.9"/>
    <s v="Difusió a la ciutadania del nou pla de voreres "/>
    <s v="novembre"/>
  </r>
  <r>
    <x v="1"/>
    <s v="Anunci a una plana"/>
    <x v="0"/>
    <n v="360.1"/>
    <s v="Difusió de la jornada dels DDHH organitzada pel Síndic Personer"/>
    <s v="desembre"/>
  </r>
  <r>
    <x v="1"/>
    <s v="Anunci a una plana"/>
    <x v="1"/>
    <n v="108.9"/>
    <s v="Difusió de la jornada dels DDHH organitzada pel Síndic Personer"/>
    <s v="desembre"/>
  </r>
  <r>
    <x v="1"/>
    <s v="Anunci a una plana"/>
    <x v="11"/>
    <n v="2541"/>
    <s v="Publireportatge de les inversions a la via pública"/>
    <s v="desembre"/>
  </r>
  <r>
    <x v="1"/>
    <s v="Anunci a una plana"/>
    <x v="1"/>
    <n v="108.9"/>
    <s v="Alcaldessa als barris, barri del Centre"/>
    <s v="desembre"/>
  </r>
  <r>
    <x v="1"/>
    <s v="Anunci a una plana"/>
    <x v="0"/>
    <n v="360.1"/>
    <s v="Alcaldessa als barris, barri del Centre"/>
    <s v="desembre"/>
  </r>
  <r>
    <x v="2"/>
    <s v="Anunci a una plana"/>
    <x v="11"/>
    <n v="2541"/>
    <s v="Difusió de la programació nadalenca i les activitats comercials"/>
    <s v="desembre"/>
  </r>
  <r>
    <x v="2"/>
    <s v="Anunci a una plana"/>
    <x v="1"/>
    <n v="108.9"/>
    <s v="Difusió de la programació nadalenca i les activitats comercials"/>
    <s v="desembre"/>
  </r>
  <r>
    <x v="2"/>
    <s v="Anunci a una plana"/>
    <x v="0"/>
    <n v="360.1"/>
    <s v="Difusió de la programació nadalenca i les activitats comercials"/>
    <s v="desembre"/>
  </r>
  <r>
    <x v="2"/>
    <s v="Anunci a una plana"/>
    <x v="3"/>
    <n v="326.7"/>
    <s v="Difusió de la programació nadalenca i les activitats comercials"/>
    <s v="desembre"/>
  </r>
  <r>
    <x v="2"/>
    <s v="Anunci a una plana"/>
    <x v="2"/>
    <n v="343.64"/>
    <s v="Difusió de la programació nadalenca i les activitats comercials"/>
    <s v="desembre"/>
  </r>
  <r>
    <x v="2"/>
    <s v="Anuncis digitals"/>
    <x v="5"/>
    <n v="907.5"/>
    <s v="Difusió de la programació nadalenca i les activitats comercials"/>
    <s v="gener"/>
  </r>
  <r>
    <x v="2"/>
    <s v="Faldó"/>
    <x v="4"/>
    <n v="359.98"/>
    <s v="Difusió de la programació nadalenca i les activitats comercials"/>
    <s v="desembre"/>
  </r>
  <r>
    <x v="2"/>
    <s v="Anunci a una plana"/>
    <x v="1"/>
    <n v="108.9"/>
    <s v="Difusió de la programació nadalenca i les activitats comercials"/>
    <s v="desembre"/>
  </r>
  <r>
    <x v="2"/>
    <s v="Anunci a una plana"/>
    <x v="0"/>
    <n v="360.1"/>
    <s v="Difusió de la programació nadalenca i les activitats comercials"/>
    <s v="desembre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0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Dinámica2" cacheId="3" applyNumberFormats="0" applyBorderFormats="0" applyFontFormats="0" applyPatternFormats="0" applyAlignmentFormats="0" applyWidthHeightFormats="1" dataCaption="Valores" updatedVersion="8" minRefreshableVersion="3" useAutoFormatting="1" rowGrandTotals="0" itemPrintTitles="1" createdVersion="8" indent="0" outline="1" outlineData="1" multipleFieldFilters="0">
  <location ref="H3:J17" firstHeaderRow="0" firstDataRow="1" firstDataCol="1"/>
  <pivotFields count="6">
    <pivotField showAll="0" sortType="descending"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axis="axisRow" showAll="0" sortType="descending">
      <items count="26">
        <item m="1" x="19"/>
        <item x="4"/>
        <item m="1" x="22"/>
        <item x="2"/>
        <item x="0"/>
        <item m="1" x="23"/>
        <item m="1" x="20"/>
        <item x="1"/>
        <item m="1" x="14"/>
        <item m="1" x="17"/>
        <item x="11"/>
        <item m="1" x="15"/>
        <item m="1" x="24"/>
        <item m="1" x="21"/>
        <item x="7"/>
        <item m="1" x="18"/>
        <item x="3"/>
        <item x="6"/>
        <item m="1" x="16"/>
        <item x="5"/>
        <item x="8"/>
        <item x="9"/>
        <item x="10"/>
        <item x="12"/>
        <item x="13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dataField="1" numFmtId="164" showAll="0"/>
    <pivotField showAll="0"/>
    <pivotField showAll="0"/>
  </pivotFields>
  <rowFields count="1">
    <field x="2"/>
  </rowFields>
  <rowItems count="14">
    <i>
      <x v="4"/>
    </i>
    <i>
      <x v="10"/>
    </i>
    <i>
      <x v="19"/>
    </i>
    <i>
      <x v="7"/>
    </i>
    <i>
      <x v="3"/>
    </i>
    <i>
      <x v="1"/>
    </i>
    <i>
      <x v="16"/>
    </i>
    <i>
      <x v="24"/>
    </i>
    <i>
      <x v="22"/>
    </i>
    <i>
      <x v="14"/>
    </i>
    <i>
      <x v="21"/>
    </i>
    <i>
      <x v="23"/>
    </i>
    <i>
      <x v="20"/>
    </i>
    <i>
      <x v="17"/>
    </i>
  </rowItems>
  <colFields count="1">
    <field x="-2"/>
  </colFields>
  <colItems count="2">
    <i>
      <x/>
    </i>
    <i i="1">
      <x v="1"/>
    </i>
  </colItems>
  <dataFields count="2">
    <dataField name="Suma de Despesa" fld="3" baseField="0" baseItem="0" numFmtId="165"/>
    <dataField name="Suma de Despesa2" fld="3" showDataAs="percentOfTotal" baseField="2" baseItem="3" numFmtId="9"/>
  </dataFields>
  <formats count="13">
    <format dxfId="12">
      <pivotArea outline="0" collapsedLevelsAreSubtotals="1" fieldPosition="0"/>
    </format>
    <format dxfId="11">
      <pivotArea outline="0" fieldPosition="0">
        <references count="1">
          <reference field="4294967294" count="1">
            <x v="1"/>
          </reference>
        </references>
      </pivotArea>
    </format>
    <format dxfId="10">
      <pivotArea outline="0" collapsedLevelsAreSubtotals="1" fieldPosition="0">
        <references count="1">
          <reference field="4294967294" count="1" selected="0">
            <x v="1"/>
          </reference>
        </references>
      </pivotArea>
    </format>
    <format dxfId="9">
      <pivotArea type="all" dataOnly="0" outline="0" fieldPosition="0"/>
    </format>
    <format dxfId="8">
      <pivotArea outline="0" collapsedLevelsAreSubtotals="1" fieldPosition="0"/>
    </format>
    <format dxfId="7">
      <pivotArea field="2" type="button" dataOnly="0" labelOnly="1" outline="0" axis="axisRow" fieldPosition="0"/>
    </format>
    <format dxfId="6">
      <pivotArea dataOnly="0" labelOnly="1" fieldPosition="0">
        <references count="1">
          <reference field="2" count="0"/>
        </references>
      </pivotArea>
    </format>
    <format dxfId="5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4">
      <pivotArea type="all" dataOnly="0" outline="0" fieldPosition="0"/>
    </format>
    <format dxfId="3">
      <pivotArea outline="0" collapsedLevelsAreSubtotals="1" fieldPosition="0"/>
    </format>
    <format dxfId="2">
      <pivotArea field="2" type="button" dataOnly="0" labelOnly="1" outline="0" axis="axisRow" fieldPosition="0"/>
    </format>
    <format dxfId="1">
      <pivotArea dataOnly="0" labelOnly="1" fieldPosition="0">
        <references count="1">
          <reference field="2" count="0"/>
        </references>
      </pivotArea>
    </format>
    <format dxfId="0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0.xml><?xml version="1.0" encoding="utf-8"?>
<pivotTableDefinition xmlns="http://schemas.openxmlformats.org/spreadsheetml/2006/main" name="TablaDinámica10" cacheId="3" applyNumberFormats="0" applyBorderFormats="0" applyFontFormats="0" applyPatternFormats="0" applyAlignmentFormats="0" applyWidthHeightFormats="1" dataCaption="Valores" updatedVersion="8" minRefreshableVersion="3" useAutoFormatting="1" colGrandTotals="0" itemPrintTitles="1" createdVersion="8" indent="0" compact="0" compactData="0" multipleFieldFilters="0" chartFormat="11">
  <location ref="AZ3:BA7" firstHeaderRow="1" firstDataRow="1" firstDataCol="1" rowPageCount="1" colPageCount="1"/>
  <pivotFields count="6">
    <pivotField axis="axisRow" compact="0" outline="0" showAll="0" sortType="descending">
      <items count="20">
        <item m="1" x="11"/>
        <item m="1" x="18"/>
        <item m="1" x="15"/>
        <item m="1" x="5"/>
        <item m="1" x="16"/>
        <item m="1" x="6"/>
        <item m="1" x="13"/>
        <item x="2"/>
        <item m="1" x="12"/>
        <item m="1" x="8"/>
        <item m="1" x="7"/>
        <item m="1" x="17"/>
        <item m="1" x="9"/>
        <item m="1" x="10"/>
        <item m="1" x="14"/>
        <item x="0"/>
        <item x="1"/>
        <item m="1" x="4"/>
        <item x="3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Page" compact="0" outline="0" multipleItemSelectionAllowed="1" showAll="0" sortType="descending" defaultSubtotal="0">
      <items count="25">
        <item h="1" m="1" x="19"/>
        <item h="1" x="4"/>
        <item h="1" m="1" x="22"/>
        <item h="1" x="2"/>
        <item h="1" x="0"/>
        <item h="1" m="1" x="23"/>
        <item h="1" m="1" x="20"/>
        <item h="1" x="1"/>
        <item h="1" m="1" x="14"/>
        <item h="1" m="1" x="17"/>
        <item h="1" x="11"/>
        <item h="1" m="1" x="15"/>
        <item h="1" m="1" x="24"/>
        <item h="1" m="1" x="21"/>
        <item h="1" x="7"/>
        <item h="1" m="1" x="18"/>
        <item x="3"/>
        <item h="1" x="6"/>
        <item h="1" m="1" x="16"/>
        <item h="1" x="5"/>
        <item h="1" x="8"/>
        <item h="1" x="9"/>
        <item h="1" x="10"/>
        <item h="1" x="12"/>
        <item h="1" x="13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numFmtId="164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1">
    <field x="0"/>
  </rowFields>
  <rowItems count="4">
    <i>
      <x v="18"/>
    </i>
    <i>
      <x v="7"/>
    </i>
    <i>
      <x v="15"/>
    </i>
    <i t="grand">
      <x/>
    </i>
  </rowItems>
  <colItems count="1">
    <i/>
  </colItems>
  <pageFields count="1">
    <pageField fld="2" hier="-1"/>
  </pageFields>
  <dataFields count="1">
    <dataField name="Suma de Despesa" fld="3" baseField="0" baseItem="0" numFmtId="165"/>
  </dataFields>
  <formats count="11">
    <format dxfId="111">
      <pivotArea outline="0" collapsedLevelsAreSubtotals="1" fieldPosition="0"/>
    </format>
    <format dxfId="110">
      <pivotArea type="all" dataOnly="0" outline="0" fieldPosition="0"/>
    </format>
    <format dxfId="109">
      <pivotArea outline="0" collapsedLevelsAreSubtotals="1" fieldPosition="0"/>
    </format>
    <format dxfId="108">
      <pivotArea field="0" type="button" dataOnly="0" labelOnly="1" outline="0" axis="axisRow" fieldPosition="0"/>
    </format>
    <format dxfId="107">
      <pivotArea dataOnly="0" labelOnly="1" outline="0" fieldPosition="0">
        <references count="1">
          <reference field="0" count="3">
            <x v="1"/>
            <x v="2"/>
            <x v="3"/>
          </reference>
        </references>
      </pivotArea>
    </format>
    <format dxfId="106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105">
      <pivotArea type="all" dataOnly="0" outline="0" fieldPosition="0"/>
    </format>
    <format dxfId="104">
      <pivotArea outline="0" collapsedLevelsAreSubtotals="1" fieldPosition="0"/>
    </format>
    <format dxfId="103">
      <pivotArea field="0" type="button" dataOnly="0" labelOnly="1" outline="0" axis="axisRow" fieldPosition="0"/>
    </format>
    <format dxfId="102">
      <pivotArea dataOnly="0" labelOnly="1" outline="0" fieldPosition="0">
        <references count="1">
          <reference field="0" count="3">
            <x v="1"/>
            <x v="2"/>
            <x v="3"/>
          </reference>
        </references>
      </pivotArea>
    </format>
    <format dxfId="101">
      <pivotArea dataOnly="0" labelOnly="1" outline="0" fieldPosition="0">
        <references count="1">
          <reference field="4294967294" count="1">
            <x v="0"/>
          </reference>
        </references>
      </pivotArea>
    </format>
  </formats>
  <chartFormats count="5">
    <chartFormat chart="2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4">
      <pivotArea type="data" outline="0" fieldPosition="0">
        <references count="2">
          <reference field="4294967294" count="1" selected="0">
            <x v="0"/>
          </reference>
          <reference field="0" count="1" selected="0">
            <x v="9"/>
          </reference>
        </references>
      </pivotArea>
    </chartFormat>
    <chartFormat chart="2" format="5">
      <pivotArea type="data" outline="0" fieldPosition="0">
        <references count="2">
          <reference field="4294967294" count="1" selected="0">
            <x v="0"/>
          </reference>
          <reference field="0" count="1" selected="0">
            <x v="5"/>
          </reference>
        </references>
      </pivotArea>
    </chartFormat>
    <chartFormat chart="4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6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1.xml><?xml version="1.0" encoding="utf-8"?>
<pivotTableDefinition xmlns="http://schemas.openxmlformats.org/spreadsheetml/2006/main" name="TablaDinámica4" cacheId="3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hartFormat="4">
  <location ref="A26:A27" firstHeaderRow="1" firstDataRow="1" firstDataCol="0"/>
  <pivotFields count="6">
    <pivotField showAll="0" sortType="descending"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  <pivotField dataField="1" numFmtId="164" showAll="0"/>
    <pivotField showAll="0"/>
    <pivotField showAll="0"/>
  </pivotFields>
  <rowItems count="1">
    <i/>
  </rowItems>
  <colItems count="1">
    <i/>
  </colItems>
  <dataFields count="1">
    <dataField name="Suma de Despesa" fld="3" baseField="0" baseItem="0" numFmtId="165"/>
  </dataFields>
  <formats count="7">
    <format dxfId="118">
      <pivotArea outline="0" collapsedLevelsAreSubtotals="1" fieldPosition="0"/>
    </format>
    <format dxfId="117">
      <pivotArea type="all" dataOnly="0" outline="0" fieldPosition="0"/>
    </format>
    <format dxfId="116">
      <pivotArea outline="0" collapsedLevelsAreSubtotals="1" fieldPosition="0"/>
    </format>
    <format dxfId="115">
      <pivotArea dataOnly="0" labelOnly="1" outline="0" axis="axisValues" fieldPosition="0"/>
    </format>
    <format dxfId="114">
      <pivotArea type="all" dataOnly="0" outline="0" fieldPosition="0"/>
    </format>
    <format dxfId="113">
      <pivotArea outline="0" collapsedLevelsAreSubtotals="1" fieldPosition="0"/>
    </format>
    <format dxfId="112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2.xml><?xml version="1.0" encoding="utf-8"?>
<pivotTableDefinition xmlns="http://schemas.openxmlformats.org/spreadsheetml/2006/main" name="TablaDinámica8" cacheId="3" applyNumberFormats="0" applyBorderFormats="0" applyFontFormats="0" applyPatternFormats="0" applyAlignmentFormats="0" applyWidthHeightFormats="1" dataCaption="Valores" updatedVersion="8" minRefreshableVersion="3" useAutoFormatting="1" colGrandTotals="0" itemPrintTitles="1" createdVersion="8" indent="0" compact="0" compactData="0" multipleFieldFilters="0" chartFormat="11">
  <location ref="AN3:AO8" firstHeaderRow="1" firstDataRow="1" firstDataCol="1" rowPageCount="1" colPageCount="1"/>
  <pivotFields count="6">
    <pivotField axis="axisRow" compact="0" outline="0" showAll="0" sortType="descending">
      <items count="20">
        <item m="1" x="11"/>
        <item m="1" x="18"/>
        <item m="1" x="15"/>
        <item m="1" x="5"/>
        <item m="1" x="16"/>
        <item m="1" x="6"/>
        <item m="1" x="13"/>
        <item x="2"/>
        <item m="1" x="12"/>
        <item m="1" x="8"/>
        <item m="1" x="7"/>
        <item m="1" x="17"/>
        <item m="1" x="9"/>
        <item m="1" x="10"/>
        <item m="1" x="14"/>
        <item x="0"/>
        <item x="1"/>
        <item m="1" x="4"/>
        <item x="3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Page" compact="0" outline="0" multipleItemSelectionAllowed="1" showAll="0" sortType="descending" defaultSubtotal="0">
      <items count="25">
        <item h="1" m="1" x="19"/>
        <item h="1" x="4"/>
        <item h="1" m="1" x="22"/>
        <item x="2"/>
        <item h="1" x="0"/>
        <item h="1" m="1" x="23"/>
        <item h="1" m="1" x="20"/>
        <item h="1" x="1"/>
        <item h="1" m="1" x="14"/>
        <item m="1" x="17"/>
        <item h="1" x="11"/>
        <item h="1" m="1" x="15"/>
        <item h="1" m="1" x="24"/>
        <item h="1" m="1" x="21"/>
        <item h="1" x="7"/>
        <item h="1" m="1" x="18"/>
        <item h="1" x="3"/>
        <item h="1" x="6"/>
        <item h="1" m="1" x="16"/>
        <item h="1" x="5"/>
        <item h="1" x="8"/>
        <item h="1" x="9"/>
        <item h="1" x="10"/>
        <item h="1" x="12"/>
        <item h="1" x="13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numFmtId="164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1">
    <field x="0"/>
  </rowFields>
  <rowItems count="5">
    <i>
      <x v="18"/>
    </i>
    <i>
      <x v="16"/>
    </i>
    <i>
      <x v="7"/>
    </i>
    <i>
      <x v="15"/>
    </i>
    <i t="grand">
      <x/>
    </i>
  </rowItems>
  <colItems count="1">
    <i/>
  </colItems>
  <pageFields count="1">
    <pageField fld="2" hier="-1"/>
  </pageFields>
  <dataFields count="1">
    <dataField name="Suma de Despesa" fld="3" baseField="0" baseItem="0" numFmtId="165"/>
  </dataFields>
  <formats count="11">
    <format dxfId="129">
      <pivotArea outline="0" collapsedLevelsAreSubtotals="1" fieldPosition="0"/>
    </format>
    <format dxfId="128">
      <pivotArea type="all" dataOnly="0" outline="0" fieldPosition="0"/>
    </format>
    <format dxfId="127">
      <pivotArea outline="0" collapsedLevelsAreSubtotals="1" fieldPosition="0"/>
    </format>
    <format dxfId="126">
      <pivotArea field="0" type="button" dataOnly="0" labelOnly="1" outline="0" axis="axisRow" fieldPosition="0"/>
    </format>
    <format dxfId="125">
      <pivotArea dataOnly="0" labelOnly="1" outline="0" fieldPosition="0">
        <references count="1">
          <reference field="0" count="3">
            <x v="1"/>
            <x v="2"/>
            <x v="3"/>
          </reference>
        </references>
      </pivotArea>
    </format>
    <format dxfId="124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123">
      <pivotArea type="all" dataOnly="0" outline="0" fieldPosition="0"/>
    </format>
    <format dxfId="122">
      <pivotArea outline="0" collapsedLevelsAreSubtotals="1" fieldPosition="0"/>
    </format>
    <format dxfId="121">
      <pivotArea field="0" type="button" dataOnly="0" labelOnly="1" outline="0" axis="axisRow" fieldPosition="0"/>
    </format>
    <format dxfId="120">
      <pivotArea dataOnly="0" labelOnly="1" outline="0" fieldPosition="0">
        <references count="1">
          <reference field="0" count="3">
            <x v="1"/>
            <x v="2"/>
            <x v="3"/>
          </reference>
        </references>
      </pivotArea>
    </format>
    <format dxfId="119">
      <pivotArea dataOnly="0" labelOnly="1" outline="0" fieldPosition="0">
        <references count="1">
          <reference field="4294967294" count="1">
            <x v="0"/>
          </reference>
        </references>
      </pivotArea>
    </format>
  </formats>
  <chartFormats count="5">
    <chartFormat chart="2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4">
      <pivotArea type="data" outline="0" fieldPosition="0">
        <references count="2">
          <reference field="4294967294" count="1" selected="0">
            <x v="0"/>
          </reference>
          <reference field="0" count="1" selected="0">
            <x v="9"/>
          </reference>
        </references>
      </pivotArea>
    </chartFormat>
    <chartFormat chart="2" format="5">
      <pivotArea type="data" outline="0" fieldPosition="0">
        <references count="2">
          <reference field="4294967294" count="1" selected="0">
            <x v="0"/>
          </reference>
          <reference field="0" count="1" selected="0">
            <x v="5"/>
          </reference>
        </references>
      </pivotArea>
    </chartFormat>
    <chartFormat chart="4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6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3.xml><?xml version="1.0" encoding="utf-8"?>
<pivotTableDefinition xmlns="http://schemas.openxmlformats.org/spreadsheetml/2006/main" name="TablaDinámica11" cacheId="3" applyNumberFormats="0" applyBorderFormats="0" applyFontFormats="0" applyPatternFormats="0" applyAlignmentFormats="0" applyWidthHeightFormats="1" dataCaption="Valores" updatedVersion="8" minRefreshableVersion="3" useAutoFormatting="1" colGrandTotals="0" itemPrintTitles="1" createdVersion="8" indent="0" compact="0" compactData="0" multipleFieldFilters="0" chartFormat="11">
  <location ref="BF3:BG5" firstHeaderRow="1" firstDataRow="1" firstDataCol="1" rowPageCount="1" colPageCount="1"/>
  <pivotFields count="6">
    <pivotField axis="axisRow" compact="0" outline="0" showAll="0" sortType="descending">
      <items count="20">
        <item m="1" x="11"/>
        <item m="1" x="18"/>
        <item m="1" x="15"/>
        <item m="1" x="5"/>
        <item m="1" x="16"/>
        <item m="1" x="6"/>
        <item m="1" x="13"/>
        <item x="2"/>
        <item m="1" x="12"/>
        <item m="1" x="8"/>
        <item m="1" x="7"/>
        <item m="1" x="17"/>
        <item m="1" x="9"/>
        <item m="1" x="10"/>
        <item m="1" x="14"/>
        <item x="0"/>
        <item x="1"/>
        <item m="1" x="4"/>
        <item x="3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Page" compact="0" outline="0" multipleItemSelectionAllowed="1" showAll="0" sortType="descending" defaultSubtotal="0">
      <items count="25">
        <item h="1" m="1" x="19"/>
        <item h="1" x="4"/>
        <item h="1" m="1" x="22"/>
        <item h="1" x="2"/>
        <item h="1" x="0"/>
        <item h="1" m="1" x="23"/>
        <item h="1" m="1" x="20"/>
        <item h="1" x="1"/>
        <item h="1" m="1" x="14"/>
        <item h="1" m="1" x="17"/>
        <item h="1" x="11"/>
        <item h="1" m="1" x="15"/>
        <item h="1" m="1" x="24"/>
        <item m="1" x="21"/>
        <item h="1" x="7"/>
        <item h="1" m="1" x="18"/>
        <item h="1" x="3"/>
        <item h="1" x="6"/>
        <item m="1" x="16"/>
        <item h="1" x="5"/>
        <item h="1" x="8"/>
        <item h="1" x="9"/>
        <item h="1" x="10"/>
        <item h="1" x="12"/>
        <item x="13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numFmtId="164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1">
    <field x="0"/>
  </rowFields>
  <rowItems count="2">
    <i>
      <x v="18"/>
    </i>
    <i t="grand">
      <x/>
    </i>
  </rowItems>
  <colItems count="1">
    <i/>
  </colItems>
  <pageFields count="1">
    <pageField fld="2" hier="-1"/>
  </pageFields>
  <dataFields count="1">
    <dataField name="Suma de Despesa" fld="3" baseField="0" baseItem="0" numFmtId="165"/>
  </dataFields>
  <formats count="11">
    <format dxfId="140">
      <pivotArea outline="0" collapsedLevelsAreSubtotals="1" fieldPosition="0"/>
    </format>
    <format dxfId="139">
      <pivotArea type="all" dataOnly="0" outline="0" fieldPosition="0"/>
    </format>
    <format dxfId="138">
      <pivotArea outline="0" collapsedLevelsAreSubtotals="1" fieldPosition="0"/>
    </format>
    <format dxfId="137">
      <pivotArea field="0" type="button" dataOnly="0" labelOnly="1" outline="0" axis="axisRow" fieldPosition="0"/>
    </format>
    <format dxfId="136">
      <pivotArea dataOnly="0" labelOnly="1" outline="0" fieldPosition="0">
        <references count="1">
          <reference field="0" count="3">
            <x v="1"/>
            <x v="2"/>
            <x v="3"/>
          </reference>
        </references>
      </pivotArea>
    </format>
    <format dxfId="135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134">
      <pivotArea type="all" dataOnly="0" outline="0" fieldPosition="0"/>
    </format>
    <format dxfId="133">
      <pivotArea outline="0" collapsedLevelsAreSubtotals="1" fieldPosition="0"/>
    </format>
    <format dxfId="132">
      <pivotArea field="0" type="button" dataOnly="0" labelOnly="1" outline="0" axis="axisRow" fieldPosition="0"/>
    </format>
    <format dxfId="131">
      <pivotArea dataOnly="0" labelOnly="1" outline="0" fieldPosition="0">
        <references count="1">
          <reference field="0" count="3">
            <x v="1"/>
            <x v="2"/>
            <x v="3"/>
          </reference>
        </references>
      </pivotArea>
    </format>
    <format dxfId="130">
      <pivotArea dataOnly="0" labelOnly="1" outline="0" fieldPosition="0">
        <references count="1">
          <reference field="4294967294" count="1">
            <x v="0"/>
          </reference>
        </references>
      </pivotArea>
    </format>
  </formats>
  <chartFormats count="5">
    <chartFormat chart="2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4">
      <pivotArea type="data" outline="0" fieldPosition="0">
        <references count="2">
          <reference field="4294967294" count="1" selected="0">
            <x v="0"/>
          </reference>
          <reference field="0" count="1" selected="0">
            <x v="9"/>
          </reference>
        </references>
      </pivotArea>
    </chartFormat>
    <chartFormat chart="2" format="5">
      <pivotArea type="data" outline="0" fieldPosition="0">
        <references count="2">
          <reference field="4294967294" count="1" selected="0">
            <x v="0"/>
          </reference>
          <reference field="0" count="1" selected="0">
            <x v="5"/>
          </reference>
        </references>
      </pivotArea>
    </chartFormat>
    <chartFormat chart="4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6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4.xml><?xml version="1.0" encoding="utf-8"?>
<pivotTableDefinition xmlns="http://schemas.openxmlformats.org/spreadsheetml/2006/main" name="TablaDinámica1" cacheId="3" applyNumberFormats="0" applyBorderFormats="0" applyFontFormats="0" applyPatternFormats="0" applyAlignmentFormats="0" applyWidthHeightFormats="1" dataCaption="Valores" updatedVersion="8" minRefreshableVersion="3" useAutoFormatting="1" rowGrandTotals="0" itemPrintTitles="1" createdVersion="8" indent="0" outline="1" outlineData="1" multipleFieldFilters="0" chartFormat="4">
  <location ref="A3:C7" firstHeaderRow="0" firstDataRow="1" firstDataCol="1"/>
  <pivotFields count="6">
    <pivotField axis="axisRow" showAll="0" sortType="descending">
      <items count="20">
        <item m="1" x="11"/>
        <item m="1" x="18"/>
        <item m="1" x="15"/>
        <item m="1" x="5"/>
        <item m="1" x="16"/>
        <item m="1" x="6"/>
        <item m="1" x="13"/>
        <item x="2"/>
        <item m="1" x="12"/>
        <item m="1" x="8"/>
        <item m="1" x="7"/>
        <item m="1" x="17"/>
        <item m="1" x="9"/>
        <item m="1" x="10"/>
        <item m="1" x="14"/>
        <item x="0"/>
        <item x="1"/>
        <item m="1" x="4"/>
        <item x="3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  <pivotField dataField="1" numFmtId="164" showAll="0"/>
    <pivotField showAll="0"/>
    <pivotField showAll="0"/>
  </pivotFields>
  <rowFields count="1">
    <field x="0"/>
  </rowFields>
  <rowItems count="4">
    <i>
      <x v="18"/>
    </i>
    <i>
      <x v="16"/>
    </i>
    <i>
      <x v="15"/>
    </i>
    <i>
      <x v="7"/>
    </i>
  </rowItems>
  <colFields count="1">
    <field x="-2"/>
  </colFields>
  <colItems count="2">
    <i>
      <x/>
    </i>
    <i i="1">
      <x v="1"/>
    </i>
  </colItems>
  <dataFields count="2">
    <dataField name="Suma de Despesa" fld="3" baseField="0" baseItem="0" numFmtId="165"/>
    <dataField name="Suma de Despesa2" fld="3" showDataAs="percentOfTotal" baseField="0" baseItem="3" numFmtId="9"/>
  </dataFields>
  <formats count="14">
    <format dxfId="154">
      <pivotArea outline="0" collapsedLevelsAreSubtotals="1" fieldPosition="0"/>
    </format>
    <format dxfId="153">
      <pivotArea outline="0" fieldPosition="0">
        <references count="1">
          <reference field="4294967294" count="1">
            <x v="1"/>
          </reference>
        </references>
      </pivotArea>
    </format>
    <format dxfId="152">
      <pivotArea outline="0" collapsedLevelsAreSubtotals="1" fieldPosition="0">
        <references count="1">
          <reference field="4294967294" count="1" selected="0">
            <x v="1"/>
          </reference>
        </references>
      </pivotArea>
    </format>
    <format dxfId="151">
      <pivotArea type="all" dataOnly="0" outline="0" fieldPosition="0"/>
    </format>
    <format dxfId="150">
      <pivotArea outline="0" collapsedLevelsAreSubtotals="1" fieldPosition="0"/>
    </format>
    <format dxfId="149">
      <pivotArea field="0" type="button" dataOnly="0" labelOnly="1" outline="0" axis="axisRow" fieldPosition="0"/>
    </format>
    <format dxfId="148">
      <pivotArea dataOnly="0" labelOnly="1" fieldPosition="0">
        <references count="1">
          <reference field="0" count="0"/>
        </references>
      </pivotArea>
    </format>
    <format dxfId="147">
      <pivotArea dataOnly="0" labelOnly="1" grandRow="1" outline="0" fieldPosition="0"/>
    </format>
    <format dxfId="146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45">
      <pivotArea type="all" dataOnly="0" outline="0" fieldPosition="0"/>
    </format>
    <format dxfId="144">
      <pivotArea outline="0" collapsedLevelsAreSubtotals="1" fieldPosition="0"/>
    </format>
    <format dxfId="143">
      <pivotArea field="0" type="button" dataOnly="0" labelOnly="1" outline="0" axis="axisRow" fieldPosition="0"/>
    </format>
    <format dxfId="142">
      <pivotArea dataOnly="0" labelOnly="1" fieldPosition="0">
        <references count="1">
          <reference field="0" count="0"/>
        </references>
      </pivotArea>
    </format>
    <format dxfId="141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5.xml><?xml version="1.0" encoding="utf-8"?>
<pivotTableDefinition xmlns="http://schemas.openxmlformats.org/spreadsheetml/2006/main" name="TablaDinámica3" cacheId="3" applyNumberFormats="0" applyBorderFormats="0" applyFontFormats="0" applyPatternFormats="0" applyAlignmentFormats="0" applyWidthHeightFormats="1" dataCaption="Valores" updatedVersion="8" minRefreshableVersion="3" useAutoFormatting="1" colGrandTotals="0" itemPrintTitles="1" createdVersion="8" indent="0" compact="0" compactData="0" multipleFieldFilters="0" chartFormat="47">
  <location ref="P3:Q8" firstHeaderRow="1" firstDataRow="1" firstDataCol="1" rowPageCount="1" colPageCount="1"/>
  <pivotFields count="6">
    <pivotField axis="axisRow" compact="0" outline="0" showAll="0" sortType="descending">
      <items count="20">
        <item m="1" x="11"/>
        <item m="1" x="18"/>
        <item m="1" x="15"/>
        <item m="1" x="5"/>
        <item m="1" x="16"/>
        <item m="1" x="6"/>
        <item m="1" x="13"/>
        <item x="2"/>
        <item m="1" x="12"/>
        <item m="1" x="8"/>
        <item m="1" x="7"/>
        <item m="1" x="17"/>
        <item m="1" x="9"/>
        <item m="1" x="10"/>
        <item m="1" x="14"/>
        <item x="0"/>
        <item x="1"/>
        <item m="1" x="4"/>
        <item x="3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Page" compact="0" outline="0" multipleItemSelectionAllowed="1" showAll="0" sortType="descending" defaultSubtotal="0">
      <items count="25">
        <item h="1" m="1" x="19"/>
        <item h="1" x="4"/>
        <item h="1" m="1" x="22"/>
        <item h="1" x="2"/>
        <item x="0"/>
        <item h="1" m="1" x="23"/>
        <item h="1" m="1" x="20"/>
        <item h="1" x="1"/>
        <item h="1" m="1" x="14"/>
        <item h="1" m="1" x="17"/>
        <item h="1" x="11"/>
        <item h="1" m="1" x="15"/>
        <item h="1" m="1" x="24"/>
        <item h="1" m="1" x="21"/>
        <item h="1" x="7"/>
        <item h="1" m="1" x="18"/>
        <item h="1" x="3"/>
        <item h="1" x="6"/>
        <item h="1" m="1" x="16"/>
        <item h="1" x="5"/>
        <item h="1" x="8"/>
        <item h="1" x="9"/>
        <item h="1" x="10"/>
        <item h="1" x="12"/>
        <item h="1" x="13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numFmtId="164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1">
    <field x="0"/>
  </rowFields>
  <rowItems count="5">
    <i>
      <x v="16"/>
    </i>
    <i>
      <x v="15"/>
    </i>
    <i>
      <x v="18"/>
    </i>
    <i>
      <x v="7"/>
    </i>
    <i t="grand">
      <x/>
    </i>
  </rowItems>
  <colItems count="1">
    <i/>
  </colItems>
  <pageFields count="1">
    <pageField fld="2" hier="-1"/>
  </pageFields>
  <dataFields count="1">
    <dataField name="Suma de Despesa" fld="3" baseField="0" baseItem="0" numFmtId="165"/>
  </dataFields>
  <formats count="11">
    <format dxfId="165">
      <pivotArea outline="0" collapsedLevelsAreSubtotals="1" fieldPosition="0"/>
    </format>
    <format dxfId="164">
      <pivotArea type="all" dataOnly="0" outline="0" fieldPosition="0"/>
    </format>
    <format dxfId="163">
      <pivotArea outline="0" collapsedLevelsAreSubtotals="1" fieldPosition="0"/>
    </format>
    <format dxfId="162">
      <pivotArea field="0" type="button" dataOnly="0" labelOnly="1" outline="0" axis="axisRow" fieldPosition="0"/>
    </format>
    <format dxfId="161">
      <pivotArea dataOnly="0" labelOnly="1" outline="0" fieldPosition="0">
        <references count="1">
          <reference field="0" count="3">
            <x v="1"/>
            <x v="2"/>
            <x v="3"/>
          </reference>
        </references>
      </pivotArea>
    </format>
    <format dxfId="160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159">
      <pivotArea type="all" dataOnly="0" outline="0" fieldPosition="0"/>
    </format>
    <format dxfId="158">
      <pivotArea outline="0" collapsedLevelsAreSubtotals="1" fieldPosition="0"/>
    </format>
    <format dxfId="157">
      <pivotArea field="0" type="button" dataOnly="0" labelOnly="1" outline="0" axis="axisRow" fieldPosition="0"/>
    </format>
    <format dxfId="156">
      <pivotArea dataOnly="0" labelOnly="1" outline="0" fieldPosition="0">
        <references count="1">
          <reference field="0" count="3">
            <x v="1"/>
            <x v="2"/>
            <x v="3"/>
          </reference>
        </references>
      </pivotArea>
    </format>
    <format dxfId="155">
      <pivotArea dataOnly="0" labelOnly="1" outline="0" fieldPosition="0">
        <references count="1">
          <reference field="4294967294" count="1">
            <x v="0"/>
          </reference>
        </references>
      </pivotArea>
    </format>
  </formats>
  <chartFormats count="7">
    <chartFormat chart="2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4">
      <pivotArea type="data" outline="0" fieldPosition="0">
        <references count="2">
          <reference field="4294967294" count="1" selected="0">
            <x v="0"/>
          </reference>
          <reference field="0" count="1" selected="0">
            <x v="9"/>
          </reference>
        </references>
      </pivotArea>
    </chartFormat>
    <chartFormat chart="2" format="5">
      <pivotArea type="data" outline="0" fieldPosition="0">
        <references count="2">
          <reference field="4294967294" count="1" selected="0">
            <x v="0"/>
          </reference>
          <reference field="0" count="1" selected="0">
            <x v="5"/>
          </reference>
        </references>
      </pivotArea>
    </chartFormat>
    <chartFormat chart="12" format="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3" format="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4" format="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5" format="4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6.xml><?xml version="1.0" encoding="utf-8"?>
<pivotTableDefinition xmlns="http://schemas.openxmlformats.org/spreadsheetml/2006/main" name="TablaDinámica16" cacheId="3" applyNumberFormats="0" applyBorderFormats="0" applyFontFormats="0" applyPatternFormats="0" applyAlignmentFormats="0" applyWidthHeightFormats="1" dataCaption="Valores" updatedVersion="8" minRefreshableVersion="3" useAutoFormatting="1" colGrandTotals="0" itemPrintTitles="1" createdVersion="8" indent="0" compact="0" compactData="0" multipleFieldFilters="0" chartFormat="16">
  <location ref="CJ3:CK5" firstHeaderRow="1" firstDataRow="1" firstDataCol="1" rowPageCount="1" colPageCount="1"/>
  <pivotFields count="6">
    <pivotField axis="axisRow" compact="0" outline="0" showAll="0" sortType="descending">
      <items count="20">
        <item m="1" x="11"/>
        <item m="1" x="18"/>
        <item m="1" x="15"/>
        <item m="1" x="5"/>
        <item m="1" x="16"/>
        <item m="1" x="6"/>
        <item m="1" x="13"/>
        <item x="2"/>
        <item m="1" x="12"/>
        <item m="1" x="8"/>
        <item m="1" x="7"/>
        <item m="1" x="17"/>
        <item m="1" x="9"/>
        <item m="1" x="10"/>
        <item m="1" x="14"/>
        <item x="0"/>
        <item x="1"/>
        <item m="1" x="4"/>
        <item x="3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Page" compact="0" outline="0" multipleItemSelectionAllowed="1" showAll="0" sortType="descending" defaultSubtotal="0">
      <items count="25">
        <item h="1" m="1" x="19"/>
        <item h="1" x="4"/>
        <item h="1" m="1" x="22"/>
        <item h="1" x="2"/>
        <item h="1" x="0"/>
        <item m="1" x="23"/>
        <item h="1" m="1" x="20"/>
        <item h="1" x="1"/>
        <item h="1" m="1" x="14"/>
        <item h="1" m="1" x="17"/>
        <item h="1" x="11"/>
        <item h="1" m="1" x="15"/>
        <item h="1" m="1" x="24"/>
        <item h="1" m="1" x="21"/>
        <item h="1" x="7"/>
        <item h="1" m="1" x="18"/>
        <item h="1" x="3"/>
        <item h="1" x="6"/>
        <item h="1" m="1" x="16"/>
        <item h="1" x="5"/>
        <item x="8"/>
        <item h="1" x="9"/>
        <item h="1" x="10"/>
        <item h="1" x="12"/>
        <item h="1" x="13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numFmtId="164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1">
    <field x="0"/>
  </rowFields>
  <rowItems count="2">
    <i>
      <x v="15"/>
    </i>
    <i t="grand">
      <x/>
    </i>
  </rowItems>
  <colItems count="1">
    <i/>
  </colItems>
  <pageFields count="1">
    <pageField fld="2" hier="-1"/>
  </pageFields>
  <dataFields count="1">
    <dataField name="Suma de Despesa" fld="3" baseField="0" baseItem="0" numFmtId="165"/>
  </dataFields>
  <formats count="11">
    <format dxfId="176">
      <pivotArea outline="0" collapsedLevelsAreSubtotals="1" fieldPosition="0"/>
    </format>
    <format dxfId="175">
      <pivotArea type="all" dataOnly="0" outline="0" fieldPosition="0"/>
    </format>
    <format dxfId="174">
      <pivotArea outline="0" collapsedLevelsAreSubtotals="1" fieldPosition="0"/>
    </format>
    <format dxfId="173">
      <pivotArea field="0" type="button" dataOnly="0" labelOnly="1" outline="0" axis="axisRow" fieldPosition="0"/>
    </format>
    <format dxfId="172">
      <pivotArea dataOnly="0" labelOnly="1" outline="0" fieldPosition="0">
        <references count="1">
          <reference field="0" count="3">
            <x v="1"/>
            <x v="2"/>
            <x v="3"/>
          </reference>
        </references>
      </pivotArea>
    </format>
    <format dxfId="171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170">
      <pivotArea type="all" dataOnly="0" outline="0" fieldPosition="0"/>
    </format>
    <format dxfId="169">
      <pivotArea outline="0" collapsedLevelsAreSubtotals="1" fieldPosition="0"/>
    </format>
    <format dxfId="168">
      <pivotArea field="0" type="button" dataOnly="0" labelOnly="1" outline="0" axis="axisRow" fieldPosition="0"/>
    </format>
    <format dxfId="167">
      <pivotArea dataOnly="0" labelOnly="1" outline="0" fieldPosition="0">
        <references count="1">
          <reference field="0" count="3">
            <x v="1"/>
            <x v="2"/>
            <x v="3"/>
          </reference>
        </references>
      </pivotArea>
    </format>
    <format dxfId="166">
      <pivotArea dataOnly="0" labelOnly="1" outline="0" fieldPosition="0">
        <references count="1">
          <reference field="4294967294" count="1">
            <x v="0"/>
          </reference>
        </references>
      </pivotArea>
    </format>
  </formats>
  <chartFormats count="11">
    <chartFormat chart="2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4">
      <pivotArea type="data" outline="0" fieldPosition="0">
        <references count="2">
          <reference field="4294967294" count="1" selected="0">
            <x v="0"/>
          </reference>
          <reference field="0" count="1" selected="0">
            <x v="9"/>
          </reference>
        </references>
      </pivotArea>
    </chartFormat>
    <chartFormat chart="2" format="5">
      <pivotArea type="data" outline="0" fieldPosition="0">
        <references count="2">
          <reference field="4294967294" count="1" selected="0">
            <x v="0"/>
          </reference>
          <reference field="0" count="1" selected="0">
            <x v="5"/>
          </reference>
        </references>
      </pivotArea>
    </chartFormat>
    <chartFormat chart="4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6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8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9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0" format="3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1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4" format="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5" format="5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7.xml><?xml version="1.0" encoding="utf-8"?>
<pivotTableDefinition xmlns="http://schemas.openxmlformats.org/spreadsheetml/2006/main" name="TablaDinámica17" cacheId="3" applyNumberFormats="0" applyBorderFormats="0" applyFontFormats="0" applyPatternFormats="0" applyAlignmentFormats="0" applyWidthHeightFormats="1" dataCaption="Valores" updatedVersion="8" minRefreshableVersion="3" useAutoFormatting="1" colGrandTotals="0" itemPrintTitles="1" createdVersion="8" indent="0" compact="0" compactData="0" multipleFieldFilters="0" chartFormat="16">
  <location ref="CP3:CQ5" firstHeaderRow="1" firstDataRow="1" firstDataCol="1" rowPageCount="1" colPageCount="1"/>
  <pivotFields count="6">
    <pivotField axis="axisRow" compact="0" outline="0" showAll="0" sortType="descending">
      <items count="20">
        <item m="1" x="11"/>
        <item m="1" x="18"/>
        <item m="1" x="15"/>
        <item m="1" x="5"/>
        <item m="1" x="16"/>
        <item m="1" x="6"/>
        <item m="1" x="13"/>
        <item x="2"/>
        <item m="1" x="12"/>
        <item m="1" x="8"/>
        <item m="1" x="7"/>
        <item m="1" x="17"/>
        <item m="1" x="9"/>
        <item m="1" x="10"/>
        <item m="1" x="14"/>
        <item x="0"/>
        <item x="1"/>
        <item m="1" x="4"/>
        <item x="3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Page" compact="0" outline="0" multipleItemSelectionAllowed="1" showAll="0" sortType="descending" defaultSubtotal="0">
      <items count="25">
        <item h="1" m="1" x="19"/>
        <item h="1" x="4"/>
        <item h="1" m="1" x="22"/>
        <item h="1" x="2"/>
        <item h="1" x="0"/>
        <item m="1" x="23"/>
        <item h="1" m="1" x="20"/>
        <item h="1" x="1"/>
        <item h="1" m="1" x="14"/>
        <item h="1" m="1" x="17"/>
        <item h="1" x="11"/>
        <item h="1" m="1" x="15"/>
        <item h="1" m="1" x="24"/>
        <item h="1" m="1" x="21"/>
        <item h="1" x="7"/>
        <item h="1" m="1" x="18"/>
        <item h="1" x="3"/>
        <item x="6"/>
        <item h="1" m="1" x="16"/>
        <item h="1" x="5"/>
        <item h="1" x="8"/>
        <item h="1" x="9"/>
        <item h="1" x="10"/>
        <item h="1" x="12"/>
        <item h="1" x="13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numFmtId="164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1">
    <field x="0"/>
  </rowFields>
  <rowItems count="2">
    <i>
      <x v="15"/>
    </i>
    <i t="grand">
      <x/>
    </i>
  </rowItems>
  <colItems count="1">
    <i/>
  </colItems>
  <pageFields count="1">
    <pageField fld="2" hier="-1"/>
  </pageFields>
  <dataFields count="1">
    <dataField name="Suma de Despesa" fld="3" baseField="0" baseItem="0" numFmtId="165"/>
  </dataFields>
  <formats count="11">
    <format dxfId="187">
      <pivotArea outline="0" collapsedLevelsAreSubtotals="1" fieldPosition="0"/>
    </format>
    <format dxfId="186">
      <pivotArea type="all" dataOnly="0" outline="0" fieldPosition="0"/>
    </format>
    <format dxfId="185">
      <pivotArea outline="0" collapsedLevelsAreSubtotals="1" fieldPosition="0"/>
    </format>
    <format dxfId="184">
      <pivotArea field="0" type="button" dataOnly="0" labelOnly="1" outline="0" axis="axisRow" fieldPosition="0"/>
    </format>
    <format dxfId="183">
      <pivotArea dataOnly="0" labelOnly="1" outline="0" fieldPosition="0">
        <references count="1">
          <reference field="0" count="3">
            <x v="1"/>
            <x v="2"/>
            <x v="3"/>
          </reference>
        </references>
      </pivotArea>
    </format>
    <format dxfId="182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181">
      <pivotArea type="all" dataOnly="0" outline="0" fieldPosition="0"/>
    </format>
    <format dxfId="180">
      <pivotArea outline="0" collapsedLevelsAreSubtotals="1" fieldPosition="0"/>
    </format>
    <format dxfId="179">
      <pivotArea field="0" type="button" dataOnly="0" labelOnly="1" outline="0" axis="axisRow" fieldPosition="0"/>
    </format>
    <format dxfId="178">
      <pivotArea dataOnly="0" labelOnly="1" outline="0" fieldPosition="0">
        <references count="1">
          <reference field="0" count="3">
            <x v="1"/>
            <x v="2"/>
            <x v="3"/>
          </reference>
        </references>
      </pivotArea>
    </format>
    <format dxfId="177">
      <pivotArea dataOnly="0" labelOnly="1" outline="0" fieldPosition="0">
        <references count="1">
          <reference field="4294967294" count="1">
            <x v="0"/>
          </reference>
        </references>
      </pivotArea>
    </format>
  </formats>
  <chartFormats count="11">
    <chartFormat chart="2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4">
      <pivotArea type="data" outline="0" fieldPosition="0">
        <references count="2">
          <reference field="4294967294" count="1" selected="0">
            <x v="0"/>
          </reference>
          <reference field="0" count="1" selected="0">
            <x v="9"/>
          </reference>
        </references>
      </pivotArea>
    </chartFormat>
    <chartFormat chart="2" format="5">
      <pivotArea type="data" outline="0" fieldPosition="0">
        <references count="2">
          <reference field="4294967294" count="1" selected="0">
            <x v="0"/>
          </reference>
          <reference field="0" count="1" selected="0">
            <x v="5"/>
          </reference>
        </references>
      </pivotArea>
    </chartFormat>
    <chartFormat chart="4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6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8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9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0" format="3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1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4" format="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5" format="5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name="TablaDinámica14" cacheId="3" applyNumberFormats="0" applyBorderFormats="0" applyFontFormats="0" applyPatternFormats="0" applyAlignmentFormats="0" applyWidthHeightFormats="1" dataCaption="Valores" updatedVersion="8" minRefreshableVersion="3" useAutoFormatting="1" colGrandTotals="0" itemPrintTitles="1" createdVersion="8" indent="0" compact="0" compactData="0" multipleFieldFilters="0" chartFormat="16">
  <location ref="BX3:BY5" firstHeaderRow="1" firstDataRow="1" firstDataCol="1" rowPageCount="1" colPageCount="1"/>
  <pivotFields count="6">
    <pivotField axis="axisRow" compact="0" outline="0" showAll="0" sortType="descending">
      <items count="20">
        <item m="1" x="11"/>
        <item m="1" x="18"/>
        <item m="1" x="15"/>
        <item m="1" x="5"/>
        <item m="1" x="16"/>
        <item m="1" x="6"/>
        <item m="1" x="13"/>
        <item x="2"/>
        <item m="1" x="12"/>
        <item m="1" x="8"/>
        <item m="1" x="7"/>
        <item m="1" x="17"/>
        <item m="1" x="9"/>
        <item m="1" x="10"/>
        <item m="1" x="14"/>
        <item x="0"/>
        <item x="1"/>
        <item m="1" x="4"/>
        <item x="3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Page" compact="0" outline="0" multipleItemSelectionAllowed="1" showAll="0" sortType="descending" defaultSubtotal="0">
      <items count="25">
        <item h="1" m="1" x="19"/>
        <item h="1" x="4"/>
        <item h="1" m="1" x="22"/>
        <item h="1" x="2"/>
        <item h="1" x="0"/>
        <item m="1" x="23"/>
        <item h="1" m="1" x="20"/>
        <item h="1" x="1"/>
        <item h="1" m="1" x="14"/>
        <item h="1" m="1" x="17"/>
        <item h="1" x="11"/>
        <item h="1" m="1" x="15"/>
        <item h="1" m="1" x="24"/>
        <item h="1" m="1" x="21"/>
        <item h="1" x="7"/>
        <item h="1" m="1" x="18"/>
        <item h="1" x="3"/>
        <item h="1" x="6"/>
        <item h="1" m="1" x="16"/>
        <item h="1" x="5"/>
        <item h="1" x="8"/>
        <item x="9"/>
        <item h="1" x="10"/>
        <item h="1" x="12"/>
        <item h="1" x="13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numFmtId="164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1">
    <field x="0"/>
  </rowFields>
  <rowItems count="2">
    <i>
      <x v="15"/>
    </i>
    <i t="grand">
      <x/>
    </i>
  </rowItems>
  <colItems count="1">
    <i/>
  </colItems>
  <pageFields count="1">
    <pageField fld="2" hier="-1"/>
  </pageFields>
  <dataFields count="1">
    <dataField name="Suma de Despesa" fld="3" baseField="0" baseItem="0" numFmtId="165"/>
  </dataFields>
  <formats count="11">
    <format dxfId="23">
      <pivotArea outline="0" collapsedLevelsAreSubtotals="1" fieldPosition="0"/>
    </format>
    <format dxfId="22">
      <pivotArea type="all" dataOnly="0" outline="0" fieldPosition="0"/>
    </format>
    <format dxfId="21">
      <pivotArea outline="0" collapsedLevelsAreSubtotals="1" fieldPosition="0"/>
    </format>
    <format dxfId="20">
      <pivotArea field="0" type="button" dataOnly="0" labelOnly="1" outline="0" axis="axisRow" fieldPosition="0"/>
    </format>
    <format dxfId="19">
      <pivotArea dataOnly="0" labelOnly="1" outline="0" fieldPosition="0">
        <references count="1">
          <reference field="0" count="3">
            <x v="1"/>
            <x v="2"/>
            <x v="3"/>
          </reference>
        </references>
      </pivotArea>
    </format>
    <format dxfId="18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17">
      <pivotArea type="all" dataOnly="0" outline="0" fieldPosition="0"/>
    </format>
    <format dxfId="16">
      <pivotArea outline="0" collapsedLevelsAreSubtotals="1" fieldPosition="0"/>
    </format>
    <format dxfId="15">
      <pivotArea field="0" type="button" dataOnly="0" labelOnly="1" outline="0" axis="axisRow" fieldPosition="0"/>
    </format>
    <format dxfId="14">
      <pivotArea dataOnly="0" labelOnly="1" outline="0" fieldPosition="0">
        <references count="1">
          <reference field="0" count="3">
            <x v="1"/>
            <x v="2"/>
            <x v="3"/>
          </reference>
        </references>
      </pivotArea>
    </format>
    <format dxfId="13">
      <pivotArea dataOnly="0" labelOnly="1" outline="0" fieldPosition="0">
        <references count="1">
          <reference field="4294967294" count="1">
            <x v="0"/>
          </reference>
        </references>
      </pivotArea>
    </format>
  </formats>
  <chartFormats count="8">
    <chartFormat chart="2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4">
      <pivotArea type="data" outline="0" fieldPosition="0">
        <references count="2">
          <reference field="4294967294" count="1" selected="0">
            <x v="0"/>
          </reference>
          <reference field="0" count="1" selected="0">
            <x v="9"/>
          </reference>
        </references>
      </pivotArea>
    </chartFormat>
    <chartFormat chart="2" format="5">
      <pivotArea type="data" outline="0" fieldPosition="0">
        <references count="2">
          <reference field="4294967294" count="1" selected="0">
            <x v="0"/>
          </reference>
          <reference field="0" count="1" selected="0">
            <x v="5"/>
          </reference>
        </references>
      </pivotArea>
    </chartFormat>
    <chartFormat chart="4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6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8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9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0" format="3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name="TablaDinámica6" cacheId="3" applyNumberFormats="0" applyBorderFormats="0" applyFontFormats="0" applyPatternFormats="0" applyAlignmentFormats="0" applyWidthHeightFormats="1" dataCaption="Valores" updatedVersion="8" minRefreshableVersion="3" useAutoFormatting="1" colGrandTotals="0" itemPrintTitles="1" createdVersion="8" indent="0" compact="0" compactData="0" multipleFieldFilters="0" chartFormat="13">
  <location ref="AB3:AC7" firstHeaderRow="1" firstDataRow="1" firstDataCol="1" rowPageCount="1" colPageCount="1"/>
  <pivotFields count="6">
    <pivotField axis="axisRow" compact="0" outline="0" showAll="0" sortType="descending">
      <items count="20">
        <item m="1" x="11"/>
        <item m="1" x="18"/>
        <item m="1" x="15"/>
        <item m="1" x="5"/>
        <item m="1" x="16"/>
        <item m="1" x="6"/>
        <item m="1" x="13"/>
        <item x="2"/>
        <item m="1" x="12"/>
        <item m="1" x="8"/>
        <item m="1" x="7"/>
        <item m="1" x="17"/>
        <item m="1" x="9"/>
        <item m="1" x="10"/>
        <item m="1" x="14"/>
        <item x="0"/>
        <item x="1"/>
        <item m="1" x="4"/>
        <item x="3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Page" compact="0" outline="0" multipleItemSelectionAllowed="1" showAll="0" sortType="descending" defaultSubtotal="0">
      <items count="25">
        <item h="1" m="1" x="19"/>
        <item h="1" x="4"/>
        <item h="1" m="1" x="22"/>
        <item h="1" x="2"/>
        <item h="1" x="0"/>
        <item h="1" m="1" x="23"/>
        <item h="1" m="1" x="20"/>
        <item h="1" x="1"/>
        <item h="1" m="1" x="14"/>
        <item h="1" m="1" x="17"/>
        <item h="1" x="11"/>
        <item h="1" m="1" x="15"/>
        <item m="1" x="24"/>
        <item h="1" m="1" x="21"/>
        <item h="1" x="7"/>
        <item h="1" m="1" x="18"/>
        <item h="1" x="3"/>
        <item h="1" x="6"/>
        <item h="1" m="1" x="16"/>
        <item x="5"/>
        <item h="1" x="8"/>
        <item h="1" x="9"/>
        <item h="1" x="10"/>
        <item h="1" x="12"/>
        <item h="1" x="13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numFmtId="164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1">
    <field x="0"/>
  </rowFields>
  <rowItems count="4">
    <i>
      <x v="18"/>
    </i>
    <i>
      <x v="7"/>
    </i>
    <i>
      <x v="15"/>
    </i>
    <i t="grand">
      <x/>
    </i>
  </rowItems>
  <colItems count="1">
    <i/>
  </colItems>
  <pageFields count="1">
    <pageField fld="2" hier="-1"/>
  </pageFields>
  <dataFields count="1">
    <dataField name="Suma de Despesa" fld="3" baseField="0" baseItem="0" numFmtId="165"/>
  </dataFields>
  <formats count="11">
    <format dxfId="34">
      <pivotArea outline="0" collapsedLevelsAreSubtotals="1" fieldPosition="0"/>
    </format>
    <format dxfId="33">
      <pivotArea type="all" dataOnly="0" outline="0" fieldPosition="0"/>
    </format>
    <format dxfId="32">
      <pivotArea outline="0" collapsedLevelsAreSubtotals="1" fieldPosition="0"/>
    </format>
    <format dxfId="31">
      <pivotArea field="0" type="button" dataOnly="0" labelOnly="1" outline="0" axis="axisRow" fieldPosition="0"/>
    </format>
    <format dxfId="30">
      <pivotArea dataOnly="0" labelOnly="1" outline="0" fieldPosition="0">
        <references count="1">
          <reference field="0" count="3">
            <x v="1"/>
            <x v="2"/>
            <x v="3"/>
          </reference>
        </references>
      </pivotArea>
    </format>
    <format dxfId="29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28">
      <pivotArea type="all" dataOnly="0" outline="0" fieldPosition="0"/>
    </format>
    <format dxfId="27">
      <pivotArea outline="0" collapsedLevelsAreSubtotals="1" fieldPosition="0"/>
    </format>
    <format dxfId="26">
      <pivotArea field="0" type="button" dataOnly="0" labelOnly="1" outline="0" axis="axisRow" fieldPosition="0"/>
    </format>
    <format dxfId="25">
      <pivotArea dataOnly="0" labelOnly="1" outline="0" fieldPosition="0">
        <references count="1">
          <reference field="0" count="3">
            <x v="1"/>
            <x v="2"/>
            <x v="3"/>
          </reference>
        </references>
      </pivotArea>
    </format>
    <format dxfId="24">
      <pivotArea dataOnly="0" labelOnly="1" outline="0" fieldPosition="0">
        <references count="1">
          <reference field="4294967294" count="1">
            <x v="0"/>
          </reference>
        </references>
      </pivotArea>
    </format>
  </formats>
  <chartFormats count="5">
    <chartFormat chart="2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4">
      <pivotArea type="data" outline="0" fieldPosition="0">
        <references count="2">
          <reference field="4294967294" count="1" selected="0">
            <x v="0"/>
          </reference>
          <reference field="0" count="1" selected="0">
            <x v="9"/>
          </reference>
        </references>
      </pivotArea>
    </chartFormat>
    <chartFormat chart="2" format="5">
      <pivotArea type="data" outline="0" fieldPosition="0">
        <references count="2">
          <reference field="4294967294" count="1" selected="0">
            <x v="0"/>
          </reference>
          <reference field="0" count="1" selected="0">
            <x v="5"/>
          </reference>
        </references>
      </pivotArea>
    </chartFormat>
    <chartFormat chart="4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6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name="TablaDinámica7" cacheId="3" applyNumberFormats="0" applyBorderFormats="0" applyFontFormats="0" applyPatternFormats="0" applyAlignmentFormats="0" applyWidthHeightFormats="1" dataCaption="Valores" updatedVersion="8" minRefreshableVersion="3" useAutoFormatting="1" colGrandTotals="0" itemPrintTitles="1" createdVersion="8" indent="0" compact="0" compactData="0" multipleFieldFilters="0" chartFormat="13">
  <location ref="AH3:AI8" firstHeaderRow="1" firstDataRow="1" firstDataCol="1" rowPageCount="1" colPageCount="1"/>
  <pivotFields count="6">
    <pivotField axis="axisRow" compact="0" outline="0" showAll="0" sortType="descending">
      <items count="20">
        <item m="1" x="11"/>
        <item m="1" x="18"/>
        <item m="1" x="15"/>
        <item m="1" x="5"/>
        <item m="1" x="16"/>
        <item m="1" x="6"/>
        <item m="1" x="13"/>
        <item x="2"/>
        <item m="1" x="12"/>
        <item m="1" x="8"/>
        <item m="1" x="7"/>
        <item m="1" x="17"/>
        <item m="1" x="9"/>
        <item m="1" x="10"/>
        <item m="1" x="14"/>
        <item x="0"/>
        <item x="1"/>
        <item m="1" x="4"/>
        <item x="3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Page" compact="0" outline="0" multipleItemSelectionAllowed="1" showAll="0" sortType="descending" defaultSubtotal="0">
      <items count="25">
        <item h="1" m="1" x="19"/>
        <item h="1" x="4"/>
        <item h="1" m="1" x="22"/>
        <item h="1" x="2"/>
        <item h="1" x="0"/>
        <item h="1" m="1" x="23"/>
        <item h="1" m="1" x="20"/>
        <item x="1"/>
        <item h="1" m="1" x="14"/>
        <item h="1" m="1" x="17"/>
        <item h="1" x="11"/>
        <item h="1" m="1" x="15"/>
        <item h="1" m="1" x="24"/>
        <item h="1" m="1" x="21"/>
        <item h="1" x="7"/>
        <item h="1" m="1" x="18"/>
        <item h="1" x="3"/>
        <item h="1" x="6"/>
        <item h="1" m="1" x="16"/>
        <item h="1" x="5"/>
        <item h="1" x="8"/>
        <item h="1" x="9"/>
        <item h="1" x="10"/>
        <item h="1" x="12"/>
        <item h="1" x="13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numFmtId="164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1">
    <field x="0"/>
  </rowFields>
  <rowItems count="5">
    <i>
      <x v="16"/>
    </i>
    <i>
      <x v="15"/>
    </i>
    <i>
      <x v="18"/>
    </i>
    <i>
      <x v="7"/>
    </i>
    <i t="grand">
      <x/>
    </i>
  </rowItems>
  <colItems count="1">
    <i/>
  </colItems>
  <pageFields count="1">
    <pageField fld="2" hier="-1"/>
  </pageFields>
  <dataFields count="1">
    <dataField name="Suma de Despesa" fld="3" baseField="0" baseItem="0" numFmtId="165"/>
  </dataFields>
  <formats count="11">
    <format dxfId="45">
      <pivotArea outline="0" collapsedLevelsAreSubtotals="1" fieldPosition="0"/>
    </format>
    <format dxfId="44">
      <pivotArea type="all" dataOnly="0" outline="0" fieldPosition="0"/>
    </format>
    <format dxfId="43">
      <pivotArea outline="0" collapsedLevelsAreSubtotals="1" fieldPosition="0"/>
    </format>
    <format dxfId="42">
      <pivotArea field="0" type="button" dataOnly="0" labelOnly="1" outline="0" axis="axisRow" fieldPosition="0"/>
    </format>
    <format dxfId="41">
      <pivotArea dataOnly="0" labelOnly="1" outline="0" fieldPosition="0">
        <references count="1">
          <reference field="0" count="3">
            <x v="1"/>
            <x v="2"/>
            <x v="3"/>
          </reference>
        </references>
      </pivotArea>
    </format>
    <format dxfId="40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39">
      <pivotArea type="all" dataOnly="0" outline="0" fieldPosition="0"/>
    </format>
    <format dxfId="38">
      <pivotArea outline="0" collapsedLevelsAreSubtotals="1" fieldPosition="0"/>
    </format>
    <format dxfId="37">
      <pivotArea field="0" type="button" dataOnly="0" labelOnly="1" outline="0" axis="axisRow" fieldPosition="0"/>
    </format>
    <format dxfId="36">
      <pivotArea dataOnly="0" labelOnly="1" outline="0" fieldPosition="0">
        <references count="1">
          <reference field="0" count="3">
            <x v="1"/>
            <x v="2"/>
            <x v="3"/>
          </reference>
        </references>
      </pivotArea>
    </format>
    <format dxfId="35">
      <pivotArea dataOnly="0" labelOnly="1" outline="0" fieldPosition="0">
        <references count="1">
          <reference field="4294967294" count="1">
            <x v="0"/>
          </reference>
        </references>
      </pivotArea>
    </format>
  </formats>
  <chartFormats count="5">
    <chartFormat chart="2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4">
      <pivotArea type="data" outline="0" fieldPosition="0">
        <references count="2">
          <reference field="4294967294" count="1" selected="0">
            <x v="0"/>
          </reference>
          <reference field="0" count="1" selected="0">
            <x v="9"/>
          </reference>
        </references>
      </pivotArea>
    </chartFormat>
    <chartFormat chart="2" format="5">
      <pivotArea type="data" outline="0" fieldPosition="0">
        <references count="2">
          <reference field="4294967294" count="1" selected="0">
            <x v="0"/>
          </reference>
          <reference field="0" count="1" selected="0">
            <x v="5"/>
          </reference>
        </references>
      </pivotArea>
    </chartFormat>
    <chartFormat chart="4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6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name="TablaDinámica9" cacheId="3" applyNumberFormats="0" applyBorderFormats="0" applyFontFormats="0" applyPatternFormats="0" applyAlignmentFormats="0" applyWidthHeightFormats="1" dataCaption="Valores" updatedVersion="8" minRefreshableVersion="3" useAutoFormatting="1" colGrandTotals="0" itemPrintTitles="1" createdVersion="8" indent="0" compact="0" compactData="0" multipleFieldFilters="0" chartFormat="11">
  <location ref="AT3:AU7" firstHeaderRow="1" firstDataRow="1" firstDataCol="1" rowPageCount="1" colPageCount="1"/>
  <pivotFields count="6">
    <pivotField axis="axisRow" compact="0" outline="0" showAll="0" sortType="descending">
      <items count="20">
        <item m="1" x="11"/>
        <item m="1" x="18"/>
        <item m="1" x="15"/>
        <item m="1" x="5"/>
        <item m="1" x="16"/>
        <item m="1" x="6"/>
        <item m="1" x="13"/>
        <item x="2"/>
        <item m="1" x="12"/>
        <item m="1" x="8"/>
        <item m="1" x="7"/>
        <item m="1" x="17"/>
        <item m="1" x="9"/>
        <item m="1" x="10"/>
        <item m="1" x="14"/>
        <item x="0"/>
        <item x="1"/>
        <item m="1" x="4"/>
        <item x="3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Page" compact="0" outline="0" multipleItemSelectionAllowed="1" showAll="0" sortType="descending" defaultSubtotal="0">
      <items count="25">
        <item h="1" m="1" x="19"/>
        <item x="4"/>
        <item h="1" m="1" x="22"/>
        <item h="1" x="2"/>
        <item h="1" x="0"/>
        <item h="1" m="1" x="23"/>
        <item h="1" m="1" x="20"/>
        <item h="1" x="1"/>
        <item h="1" m="1" x="14"/>
        <item h="1" m="1" x="17"/>
        <item h="1" x="11"/>
        <item h="1" m="1" x="15"/>
        <item h="1" m="1" x="24"/>
        <item h="1" m="1" x="21"/>
        <item h="1" x="7"/>
        <item h="1" m="1" x="18"/>
        <item h="1" x="3"/>
        <item h="1" x="6"/>
        <item h="1" m="1" x="16"/>
        <item h="1" x="5"/>
        <item h="1" x="8"/>
        <item h="1" x="9"/>
        <item h="1" x="10"/>
        <item h="1" x="12"/>
        <item h="1" x="13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numFmtId="164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1">
    <field x="0"/>
  </rowFields>
  <rowItems count="4">
    <i>
      <x v="18"/>
    </i>
    <i>
      <x v="15"/>
    </i>
    <i>
      <x v="7"/>
    </i>
    <i t="grand">
      <x/>
    </i>
  </rowItems>
  <colItems count="1">
    <i/>
  </colItems>
  <pageFields count="1">
    <pageField fld="2" hier="-1"/>
  </pageFields>
  <dataFields count="1">
    <dataField name="Suma de Despesa" fld="3" baseField="0" baseItem="0" numFmtId="165"/>
  </dataFields>
  <formats count="11">
    <format dxfId="56">
      <pivotArea outline="0" collapsedLevelsAreSubtotals="1" fieldPosition="0"/>
    </format>
    <format dxfId="55">
      <pivotArea type="all" dataOnly="0" outline="0" fieldPosition="0"/>
    </format>
    <format dxfId="54">
      <pivotArea outline="0" collapsedLevelsAreSubtotals="1" fieldPosition="0"/>
    </format>
    <format dxfId="53">
      <pivotArea field="0" type="button" dataOnly="0" labelOnly="1" outline="0" axis="axisRow" fieldPosition="0"/>
    </format>
    <format dxfId="52">
      <pivotArea dataOnly="0" labelOnly="1" outline="0" fieldPosition="0">
        <references count="1">
          <reference field="0" count="3">
            <x v="1"/>
            <x v="2"/>
            <x v="3"/>
          </reference>
        </references>
      </pivotArea>
    </format>
    <format dxfId="51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50">
      <pivotArea type="all" dataOnly="0" outline="0" fieldPosition="0"/>
    </format>
    <format dxfId="49">
      <pivotArea outline="0" collapsedLevelsAreSubtotals="1" fieldPosition="0"/>
    </format>
    <format dxfId="48">
      <pivotArea field="0" type="button" dataOnly="0" labelOnly="1" outline="0" axis="axisRow" fieldPosition="0"/>
    </format>
    <format dxfId="47">
      <pivotArea dataOnly="0" labelOnly="1" outline="0" fieldPosition="0">
        <references count="1">
          <reference field="0" count="3">
            <x v="1"/>
            <x v="2"/>
            <x v="3"/>
          </reference>
        </references>
      </pivotArea>
    </format>
    <format dxfId="46">
      <pivotArea dataOnly="0" labelOnly="1" outline="0" fieldPosition="0">
        <references count="1">
          <reference field="4294967294" count="1">
            <x v="0"/>
          </reference>
        </references>
      </pivotArea>
    </format>
  </formats>
  <chartFormats count="5">
    <chartFormat chart="2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4">
      <pivotArea type="data" outline="0" fieldPosition="0">
        <references count="2">
          <reference field="4294967294" count="1" selected="0">
            <x v="0"/>
          </reference>
          <reference field="0" count="1" selected="0">
            <x v="9"/>
          </reference>
        </references>
      </pivotArea>
    </chartFormat>
    <chartFormat chart="2" format="5">
      <pivotArea type="data" outline="0" fieldPosition="0">
        <references count="2">
          <reference field="4294967294" count="1" selected="0">
            <x v="0"/>
          </reference>
          <reference field="0" count="1" selected="0">
            <x v="5"/>
          </reference>
        </references>
      </pivotArea>
    </chartFormat>
    <chartFormat chart="4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6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6.xml><?xml version="1.0" encoding="utf-8"?>
<pivotTableDefinition xmlns="http://schemas.openxmlformats.org/spreadsheetml/2006/main" name="TablaDinámica12" cacheId="3" applyNumberFormats="0" applyBorderFormats="0" applyFontFormats="0" applyPatternFormats="0" applyAlignmentFormats="0" applyWidthHeightFormats="1" dataCaption="Valores" updatedVersion="8" minRefreshableVersion="3" useAutoFormatting="1" colGrandTotals="0" itemPrintTitles="1" createdVersion="8" indent="0" compact="0" compactData="0" multipleFieldFilters="0" chartFormat="11">
  <location ref="BL3:BM5" firstHeaderRow="1" firstDataRow="1" firstDataCol="1" rowPageCount="1" colPageCount="1"/>
  <pivotFields count="6">
    <pivotField axis="axisRow" compact="0" outline="0" showAll="0" sortType="descending">
      <items count="20">
        <item m="1" x="11"/>
        <item m="1" x="18"/>
        <item m="1" x="15"/>
        <item m="1" x="5"/>
        <item m="1" x="16"/>
        <item m="1" x="6"/>
        <item m="1" x="13"/>
        <item x="2"/>
        <item m="1" x="12"/>
        <item m="1" x="8"/>
        <item m="1" x="7"/>
        <item m="1" x="17"/>
        <item m="1" x="9"/>
        <item m="1" x="10"/>
        <item m="1" x="14"/>
        <item x="0"/>
        <item x="1"/>
        <item m="1" x="4"/>
        <item x="3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Page" compact="0" outline="0" multipleItemSelectionAllowed="1" showAll="0" sortType="descending" defaultSubtotal="0">
      <items count="25">
        <item h="1" m="1" x="19"/>
        <item h="1" x="4"/>
        <item h="1" m="1" x="22"/>
        <item h="1" x="2"/>
        <item h="1" x="0"/>
        <item h="1" m="1" x="23"/>
        <item h="1" m="1" x="20"/>
        <item h="1" x="1"/>
        <item h="1" m="1" x="14"/>
        <item h="1" m="1" x="17"/>
        <item h="1" x="11"/>
        <item m="1" x="15"/>
        <item h="1" m="1" x="24"/>
        <item h="1" m="1" x="21"/>
        <item h="1" x="7"/>
        <item m="1" x="18"/>
        <item h="1" x="3"/>
        <item h="1" x="6"/>
        <item h="1" m="1" x="16"/>
        <item h="1" x="5"/>
        <item h="1" x="8"/>
        <item h="1" x="9"/>
        <item x="10"/>
        <item h="1" x="12"/>
        <item h="1" x="13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numFmtId="164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1">
    <field x="0"/>
  </rowFields>
  <rowItems count="2">
    <i>
      <x v="18"/>
    </i>
    <i t="grand">
      <x/>
    </i>
  </rowItems>
  <colItems count="1">
    <i/>
  </colItems>
  <pageFields count="1">
    <pageField fld="2" hier="-1"/>
  </pageFields>
  <dataFields count="1">
    <dataField name="Suma de Despesa" fld="3" baseField="0" baseItem="0" numFmtId="165"/>
  </dataFields>
  <formats count="11">
    <format dxfId="67">
      <pivotArea outline="0" collapsedLevelsAreSubtotals="1" fieldPosition="0"/>
    </format>
    <format dxfId="66">
      <pivotArea type="all" dataOnly="0" outline="0" fieldPosition="0"/>
    </format>
    <format dxfId="65">
      <pivotArea outline="0" collapsedLevelsAreSubtotals="1" fieldPosition="0"/>
    </format>
    <format dxfId="64">
      <pivotArea field="0" type="button" dataOnly="0" labelOnly="1" outline="0" axis="axisRow" fieldPosition="0"/>
    </format>
    <format dxfId="63">
      <pivotArea dataOnly="0" labelOnly="1" outline="0" fieldPosition="0">
        <references count="1">
          <reference field="0" count="3">
            <x v="1"/>
            <x v="2"/>
            <x v="3"/>
          </reference>
        </references>
      </pivotArea>
    </format>
    <format dxfId="62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61">
      <pivotArea type="all" dataOnly="0" outline="0" fieldPosition="0"/>
    </format>
    <format dxfId="60">
      <pivotArea outline="0" collapsedLevelsAreSubtotals="1" fieldPosition="0"/>
    </format>
    <format dxfId="59">
      <pivotArea field="0" type="button" dataOnly="0" labelOnly="1" outline="0" axis="axisRow" fieldPosition="0"/>
    </format>
    <format dxfId="58">
      <pivotArea dataOnly="0" labelOnly="1" outline="0" fieldPosition="0">
        <references count="1">
          <reference field="0" count="3">
            <x v="1"/>
            <x v="2"/>
            <x v="3"/>
          </reference>
        </references>
      </pivotArea>
    </format>
    <format dxfId="57">
      <pivotArea dataOnly="0" labelOnly="1" outline="0" fieldPosition="0">
        <references count="1">
          <reference field="4294967294" count="1">
            <x v="0"/>
          </reference>
        </references>
      </pivotArea>
    </format>
  </formats>
  <chartFormats count="6">
    <chartFormat chart="2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4">
      <pivotArea type="data" outline="0" fieldPosition="0">
        <references count="2">
          <reference field="4294967294" count="1" selected="0">
            <x v="0"/>
          </reference>
          <reference field="0" count="1" selected="0">
            <x v="9"/>
          </reference>
        </references>
      </pivotArea>
    </chartFormat>
    <chartFormat chart="2" format="5">
      <pivotArea type="data" outline="0" fieldPosition="0">
        <references count="2">
          <reference field="4294967294" count="1" selected="0">
            <x v="0"/>
          </reference>
          <reference field="0" count="1" selected="0">
            <x v="5"/>
          </reference>
        </references>
      </pivotArea>
    </chartFormat>
    <chartFormat chart="4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6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9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7.xml><?xml version="1.0" encoding="utf-8"?>
<pivotTableDefinition xmlns="http://schemas.openxmlformats.org/spreadsheetml/2006/main" name="TablaDinámica13" cacheId="3" applyNumberFormats="0" applyBorderFormats="0" applyFontFormats="0" applyPatternFormats="0" applyAlignmentFormats="0" applyWidthHeightFormats="1" dataCaption="Valores" updatedVersion="8" minRefreshableVersion="3" useAutoFormatting="1" colGrandTotals="0" itemPrintTitles="1" createdVersion="8" indent="0" compact="0" compactData="0" multipleFieldFilters="0" chartFormat="16">
  <location ref="BR3:BS6" firstHeaderRow="1" firstDataRow="1" firstDataCol="1" rowPageCount="1" colPageCount="1"/>
  <pivotFields count="6">
    <pivotField axis="axisRow" compact="0" outline="0" showAll="0" sortType="descending">
      <items count="20">
        <item m="1" x="11"/>
        <item m="1" x="18"/>
        <item m="1" x="15"/>
        <item m="1" x="5"/>
        <item m="1" x="16"/>
        <item m="1" x="6"/>
        <item m="1" x="13"/>
        <item x="2"/>
        <item m="1" x="12"/>
        <item m="1" x="8"/>
        <item m="1" x="7"/>
        <item m="1" x="17"/>
        <item m="1" x="9"/>
        <item m="1" x="10"/>
        <item m="1" x="14"/>
        <item x="0"/>
        <item x="1"/>
        <item m="1" x="4"/>
        <item x="3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Page" compact="0" outline="0" multipleItemSelectionAllowed="1" showAll="0" sortType="descending" defaultSubtotal="0">
      <items count="25">
        <item h="1" m="1" x="19"/>
        <item h="1" x="4"/>
        <item h="1" m="1" x="22"/>
        <item h="1" x="2"/>
        <item h="1" x="0"/>
        <item h="1" m="1" x="23"/>
        <item h="1" m="1" x="20"/>
        <item h="1" x="1"/>
        <item m="1" x="14"/>
        <item h="1" m="1" x="17"/>
        <item h="1" x="11"/>
        <item h="1" m="1" x="15"/>
        <item h="1" m="1" x="24"/>
        <item h="1" m="1" x="21"/>
        <item x="7"/>
        <item h="1" m="1" x="18"/>
        <item h="1" x="3"/>
        <item h="1" x="6"/>
        <item h="1" m="1" x="16"/>
        <item h="1" x="5"/>
        <item h="1" x="8"/>
        <item h="1" x="9"/>
        <item h="1" x="10"/>
        <item h="1" x="12"/>
        <item h="1" x="13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numFmtId="164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1">
    <field x="0"/>
  </rowFields>
  <rowItems count="3">
    <i>
      <x v="18"/>
    </i>
    <i>
      <x v="16"/>
    </i>
    <i t="grand">
      <x/>
    </i>
  </rowItems>
  <colItems count="1">
    <i/>
  </colItems>
  <pageFields count="1">
    <pageField fld="2" hier="-1"/>
  </pageFields>
  <dataFields count="1">
    <dataField name="Suma de Despesa" fld="3" baseField="0" baseItem="0" numFmtId="165"/>
  </dataFields>
  <formats count="11">
    <format dxfId="78">
      <pivotArea outline="0" collapsedLevelsAreSubtotals="1" fieldPosition="0"/>
    </format>
    <format dxfId="77">
      <pivotArea type="all" dataOnly="0" outline="0" fieldPosition="0"/>
    </format>
    <format dxfId="76">
      <pivotArea outline="0" collapsedLevelsAreSubtotals="1" fieldPosition="0"/>
    </format>
    <format dxfId="75">
      <pivotArea field="0" type="button" dataOnly="0" labelOnly="1" outline="0" axis="axisRow" fieldPosition="0"/>
    </format>
    <format dxfId="74">
      <pivotArea dataOnly="0" labelOnly="1" outline="0" fieldPosition="0">
        <references count="1">
          <reference field="0" count="3">
            <x v="1"/>
            <x v="2"/>
            <x v="3"/>
          </reference>
        </references>
      </pivotArea>
    </format>
    <format dxfId="73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72">
      <pivotArea type="all" dataOnly="0" outline="0" fieldPosition="0"/>
    </format>
    <format dxfId="71">
      <pivotArea outline="0" collapsedLevelsAreSubtotals="1" fieldPosition="0"/>
    </format>
    <format dxfId="70">
      <pivotArea field="0" type="button" dataOnly="0" labelOnly="1" outline="0" axis="axisRow" fieldPosition="0"/>
    </format>
    <format dxfId="69">
      <pivotArea dataOnly="0" labelOnly="1" outline="0" fieldPosition="0">
        <references count="1">
          <reference field="0" count="3">
            <x v="1"/>
            <x v="2"/>
            <x v="3"/>
          </reference>
        </references>
      </pivotArea>
    </format>
    <format dxfId="68">
      <pivotArea dataOnly="0" labelOnly="1" outline="0" fieldPosition="0">
        <references count="1">
          <reference field="4294967294" count="1">
            <x v="0"/>
          </reference>
        </references>
      </pivotArea>
    </format>
  </formats>
  <chartFormats count="6">
    <chartFormat chart="2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4">
      <pivotArea type="data" outline="0" fieldPosition="0">
        <references count="2">
          <reference field="4294967294" count="1" selected="0">
            <x v="0"/>
          </reference>
          <reference field="0" count="1" selected="0">
            <x v="9"/>
          </reference>
        </references>
      </pivotArea>
    </chartFormat>
    <chartFormat chart="2" format="5">
      <pivotArea type="data" outline="0" fieldPosition="0">
        <references count="2">
          <reference field="4294967294" count="1" selected="0">
            <x v="0"/>
          </reference>
          <reference field="0" count="1" selected="0">
            <x v="5"/>
          </reference>
        </references>
      </pivotArea>
    </chartFormat>
    <chartFormat chart="4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6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9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8.xml><?xml version="1.0" encoding="utf-8"?>
<pivotTableDefinition xmlns="http://schemas.openxmlformats.org/spreadsheetml/2006/main" name="TablaDinámica15" cacheId="3" applyNumberFormats="0" applyBorderFormats="0" applyFontFormats="0" applyPatternFormats="0" applyAlignmentFormats="0" applyWidthHeightFormats="1" dataCaption="Valores" updatedVersion="8" minRefreshableVersion="3" useAutoFormatting="1" colGrandTotals="0" itemPrintTitles="1" createdVersion="8" indent="0" compact="0" compactData="0" multipleFieldFilters="0" chartFormat="16">
  <location ref="CD3:CE5" firstHeaderRow="1" firstDataRow="1" firstDataCol="1" rowPageCount="1" colPageCount="1"/>
  <pivotFields count="6">
    <pivotField axis="axisRow" compact="0" outline="0" showAll="0" sortType="descending">
      <items count="20">
        <item m="1" x="11"/>
        <item m="1" x="18"/>
        <item m="1" x="15"/>
        <item m="1" x="5"/>
        <item m="1" x="16"/>
        <item m="1" x="6"/>
        <item m="1" x="13"/>
        <item x="2"/>
        <item m="1" x="12"/>
        <item m="1" x="8"/>
        <item m="1" x="7"/>
        <item m="1" x="17"/>
        <item m="1" x="9"/>
        <item m="1" x="10"/>
        <item m="1" x="14"/>
        <item x="0"/>
        <item x="1"/>
        <item m="1" x="4"/>
        <item x="3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Page" compact="0" outline="0" multipleItemSelectionAllowed="1" showAll="0" sortType="descending" defaultSubtotal="0">
      <items count="25">
        <item h="1" m="1" x="19"/>
        <item h="1" x="4"/>
        <item h="1" m="1" x="22"/>
        <item h="1" x="2"/>
        <item h="1" x="0"/>
        <item m="1" x="23"/>
        <item h="1" m="1" x="20"/>
        <item h="1" x="1"/>
        <item h="1" m="1" x="14"/>
        <item h="1" m="1" x="17"/>
        <item h="1" x="11"/>
        <item h="1" m="1" x="15"/>
        <item h="1" m="1" x="24"/>
        <item h="1" m="1" x="21"/>
        <item h="1" x="7"/>
        <item h="1" m="1" x="18"/>
        <item h="1" x="3"/>
        <item h="1" x="6"/>
        <item h="1" m="1" x="16"/>
        <item h="1" x="5"/>
        <item h="1" x="8"/>
        <item h="1" x="9"/>
        <item h="1" x="10"/>
        <item x="12"/>
        <item h="1" x="13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numFmtId="164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1">
    <field x="0"/>
  </rowFields>
  <rowItems count="2">
    <i>
      <x v="18"/>
    </i>
    <i t="grand">
      <x/>
    </i>
  </rowItems>
  <colItems count="1">
    <i/>
  </colItems>
  <pageFields count="1">
    <pageField fld="2" hier="-1"/>
  </pageFields>
  <dataFields count="1">
    <dataField name="Suma de Despesa" fld="3" baseField="0" baseItem="0" numFmtId="165"/>
  </dataFields>
  <formats count="11">
    <format dxfId="89">
      <pivotArea outline="0" collapsedLevelsAreSubtotals="1" fieldPosition="0"/>
    </format>
    <format dxfId="88">
      <pivotArea type="all" dataOnly="0" outline="0" fieldPosition="0"/>
    </format>
    <format dxfId="87">
      <pivotArea outline="0" collapsedLevelsAreSubtotals="1" fieldPosition="0"/>
    </format>
    <format dxfId="86">
      <pivotArea field="0" type="button" dataOnly="0" labelOnly="1" outline="0" axis="axisRow" fieldPosition="0"/>
    </format>
    <format dxfId="85">
      <pivotArea dataOnly="0" labelOnly="1" outline="0" fieldPosition="0">
        <references count="1">
          <reference field="0" count="3">
            <x v="1"/>
            <x v="2"/>
            <x v="3"/>
          </reference>
        </references>
      </pivotArea>
    </format>
    <format dxfId="84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83">
      <pivotArea type="all" dataOnly="0" outline="0" fieldPosition="0"/>
    </format>
    <format dxfId="82">
      <pivotArea outline="0" collapsedLevelsAreSubtotals="1" fieldPosition="0"/>
    </format>
    <format dxfId="81">
      <pivotArea field="0" type="button" dataOnly="0" labelOnly="1" outline="0" axis="axisRow" fieldPosition="0"/>
    </format>
    <format dxfId="80">
      <pivotArea dataOnly="0" labelOnly="1" outline="0" fieldPosition="0">
        <references count="1">
          <reference field="0" count="3">
            <x v="1"/>
            <x v="2"/>
            <x v="3"/>
          </reference>
        </references>
      </pivotArea>
    </format>
    <format dxfId="79">
      <pivotArea dataOnly="0" labelOnly="1" outline="0" fieldPosition="0">
        <references count="1">
          <reference field="4294967294" count="1">
            <x v="0"/>
          </reference>
        </references>
      </pivotArea>
    </format>
  </formats>
  <chartFormats count="11">
    <chartFormat chart="2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4">
      <pivotArea type="data" outline="0" fieldPosition="0">
        <references count="2">
          <reference field="4294967294" count="1" selected="0">
            <x v="0"/>
          </reference>
          <reference field="0" count="1" selected="0">
            <x v="9"/>
          </reference>
        </references>
      </pivotArea>
    </chartFormat>
    <chartFormat chart="2" format="5">
      <pivotArea type="data" outline="0" fieldPosition="0">
        <references count="2">
          <reference field="4294967294" count="1" selected="0">
            <x v="0"/>
          </reference>
          <reference field="0" count="1" selected="0">
            <x v="5"/>
          </reference>
        </references>
      </pivotArea>
    </chartFormat>
    <chartFormat chart="4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6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8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9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0" format="3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1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4" format="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5" format="5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9.xml><?xml version="1.0" encoding="utf-8"?>
<pivotTableDefinition xmlns="http://schemas.openxmlformats.org/spreadsheetml/2006/main" name="TablaDinámica5" cacheId="3" applyNumberFormats="0" applyBorderFormats="0" applyFontFormats="0" applyPatternFormats="0" applyAlignmentFormats="0" applyWidthHeightFormats="1" dataCaption="Valores" updatedVersion="8" minRefreshableVersion="3" useAutoFormatting="1" colGrandTotals="0" itemPrintTitles="1" createdVersion="8" indent="0" compact="0" compactData="0" multipleFieldFilters="0" chartFormat="20">
  <location ref="V3:W7" firstHeaderRow="1" firstDataRow="1" firstDataCol="1" rowPageCount="1" colPageCount="1"/>
  <pivotFields count="6">
    <pivotField axis="axisRow" compact="0" outline="0" showAll="0" sortType="descending">
      <items count="20">
        <item m="1" x="11"/>
        <item m="1" x="18"/>
        <item m="1" x="15"/>
        <item m="1" x="5"/>
        <item m="1" x="16"/>
        <item m="1" x="6"/>
        <item m="1" x="13"/>
        <item x="2"/>
        <item m="1" x="12"/>
        <item m="1" x="8"/>
        <item m="1" x="7"/>
        <item m="1" x="17"/>
        <item m="1" x="9"/>
        <item m="1" x="10"/>
        <item m="1" x="14"/>
        <item x="0"/>
        <item x="1"/>
        <item m="1" x="4"/>
        <item x="3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Page" compact="0" outline="0" multipleItemSelectionAllowed="1" showAll="0" sortType="descending" defaultSubtotal="0">
      <items count="25">
        <item h="1" m="1" x="19"/>
        <item h="1" x="4"/>
        <item h="1" m="1" x="22"/>
        <item h="1" x="2"/>
        <item h="1" x="0"/>
        <item h="1" m="1" x="23"/>
        <item m="1" x="20"/>
        <item h="1" x="1"/>
        <item h="1" m="1" x="14"/>
        <item h="1" m="1" x="17"/>
        <item x="11"/>
        <item h="1" m="1" x="15"/>
        <item h="1" m="1" x="24"/>
        <item h="1" m="1" x="21"/>
        <item h="1" x="7"/>
        <item h="1" m="1" x="18"/>
        <item h="1" x="3"/>
        <item h="1" x="6"/>
        <item h="1" m="1" x="16"/>
        <item h="1" x="5"/>
        <item h="1" x="8"/>
        <item h="1" x="9"/>
        <item h="1" x="10"/>
        <item h="1" x="12"/>
        <item h="1" x="13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numFmtId="164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1">
    <field x="0"/>
  </rowFields>
  <rowItems count="4">
    <i>
      <x v="18"/>
    </i>
    <i>
      <x v="7"/>
    </i>
    <i>
      <x v="16"/>
    </i>
    <i t="grand">
      <x/>
    </i>
  </rowItems>
  <colItems count="1">
    <i/>
  </colItems>
  <pageFields count="1">
    <pageField fld="2" hier="-1"/>
  </pageFields>
  <dataFields count="1">
    <dataField name="Suma de Despesa" fld="3" baseField="0" baseItem="0" numFmtId="165"/>
  </dataFields>
  <formats count="11">
    <format dxfId="100">
      <pivotArea outline="0" collapsedLevelsAreSubtotals="1" fieldPosition="0"/>
    </format>
    <format dxfId="99">
      <pivotArea type="all" dataOnly="0" outline="0" fieldPosition="0"/>
    </format>
    <format dxfId="98">
      <pivotArea outline="0" collapsedLevelsAreSubtotals="1" fieldPosition="0"/>
    </format>
    <format dxfId="97">
      <pivotArea field="0" type="button" dataOnly="0" labelOnly="1" outline="0" axis="axisRow" fieldPosition="0"/>
    </format>
    <format dxfId="96">
      <pivotArea dataOnly="0" labelOnly="1" outline="0" fieldPosition="0">
        <references count="1">
          <reference field="0" count="3">
            <x v="1"/>
            <x v="2"/>
            <x v="3"/>
          </reference>
        </references>
      </pivotArea>
    </format>
    <format dxfId="95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94">
      <pivotArea type="all" dataOnly="0" outline="0" fieldPosition="0"/>
    </format>
    <format dxfId="93">
      <pivotArea outline="0" collapsedLevelsAreSubtotals="1" fieldPosition="0"/>
    </format>
    <format dxfId="92">
      <pivotArea field="0" type="button" dataOnly="0" labelOnly="1" outline="0" axis="axisRow" fieldPosition="0"/>
    </format>
    <format dxfId="91">
      <pivotArea dataOnly="0" labelOnly="1" outline="0" fieldPosition="0">
        <references count="1">
          <reference field="0" count="3">
            <x v="1"/>
            <x v="2"/>
            <x v="3"/>
          </reference>
        </references>
      </pivotArea>
    </format>
    <format dxfId="90">
      <pivotArea dataOnly="0" labelOnly="1" outline="0" fieldPosition="0">
        <references count="1">
          <reference field="4294967294" count="1">
            <x v="0"/>
          </reference>
        </references>
      </pivotArea>
    </format>
  </formats>
  <chartFormats count="9">
    <chartFormat chart="2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4">
      <pivotArea type="data" outline="0" fieldPosition="0">
        <references count="2">
          <reference field="4294967294" count="1" selected="0">
            <x v="0"/>
          </reference>
          <reference field="0" count="1" selected="0">
            <x v="9"/>
          </reference>
        </references>
      </pivotArea>
    </chartFormat>
    <chartFormat chart="2" format="5">
      <pivotArea type="data" outline="0" fieldPosition="0">
        <references count="2">
          <reference field="4294967294" count="1" selected="0">
            <x v="0"/>
          </reference>
          <reference field="0" count="1" selected="0">
            <x v="5"/>
          </reference>
        </references>
      </pivotArea>
    </chartFormat>
    <chartFormat chart="4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6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6" format="5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7" format="5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8" format="5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9" format="5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id="1" name="Tabla1" displayName="Tabla1" ref="A1:F130" totalsRowShown="0" headerRowDxfId="200">
  <autoFilter ref="A1:F130"/>
  <tableColumns count="6">
    <tableColumn id="1" name="Nom de la campanya" dataDxfId="199" totalsRowDxfId="198"/>
    <tableColumn id="4" name="Suport de difusió" dataDxfId="197" totalsRowDxfId="196"/>
    <tableColumn id="2" name="Mitjà" dataDxfId="195" totalsRowDxfId="194"/>
    <tableColumn id="3" name="Despesa" dataDxfId="193" totalsRowDxfId="192" dataCellStyle="Moneda"/>
    <tableColumn id="5" name="Explicació" dataDxfId="191" totalsRowDxfId="190"/>
    <tableColumn id="6" name="Mes" dataDxfId="189" totalsRowDxfId="188"/>
  </tableColumns>
  <tableStyleInfo name="TableStyleMedium3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pivotTable" Target="../pivotTables/pivotTable8.xml"/><Relationship Id="rId13" Type="http://schemas.openxmlformats.org/officeDocument/2006/relationships/pivotTable" Target="../pivotTables/pivotTable13.xml"/><Relationship Id="rId18" Type="http://schemas.openxmlformats.org/officeDocument/2006/relationships/printerSettings" Target="../printerSettings/printerSettings1.bin"/><Relationship Id="rId3" Type="http://schemas.openxmlformats.org/officeDocument/2006/relationships/pivotTable" Target="../pivotTables/pivotTable3.xml"/><Relationship Id="rId7" Type="http://schemas.openxmlformats.org/officeDocument/2006/relationships/pivotTable" Target="../pivotTables/pivotTable7.xml"/><Relationship Id="rId12" Type="http://schemas.openxmlformats.org/officeDocument/2006/relationships/pivotTable" Target="../pivotTables/pivotTable12.xml"/><Relationship Id="rId17" Type="http://schemas.openxmlformats.org/officeDocument/2006/relationships/pivotTable" Target="../pivotTables/pivotTable17.xml"/><Relationship Id="rId2" Type="http://schemas.openxmlformats.org/officeDocument/2006/relationships/pivotTable" Target="../pivotTables/pivotTable2.xml"/><Relationship Id="rId16" Type="http://schemas.openxmlformats.org/officeDocument/2006/relationships/pivotTable" Target="../pivotTables/pivotTable16.xml"/><Relationship Id="rId1" Type="http://schemas.openxmlformats.org/officeDocument/2006/relationships/pivotTable" Target="../pivotTables/pivotTable1.xml"/><Relationship Id="rId6" Type="http://schemas.openxmlformats.org/officeDocument/2006/relationships/pivotTable" Target="../pivotTables/pivotTable6.xml"/><Relationship Id="rId11" Type="http://schemas.openxmlformats.org/officeDocument/2006/relationships/pivotTable" Target="../pivotTables/pivotTable11.xml"/><Relationship Id="rId5" Type="http://schemas.openxmlformats.org/officeDocument/2006/relationships/pivotTable" Target="../pivotTables/pivotTable5.xml"/><Relationship Id="rId15" Type="http://schemas.openxmlformats.org/officeDocument/2006/relationships/pivotTable" Target="../pivotTables/pivotTable15.xml"/><Relationship Id="rId10" Type="http://schemas.openxmlformats.org/officeDocument/2006/relationships/pivotTable" Target="../pivotTables/pivotTable10.xml"/><Relationship Id="rId19" Type="http://schemas.openxmlformats.org/officeDocument/2006/relationships/drawing" Target="../drawings/drawing2.xml"/><Relationship Id="rId4" Type="http://schemas.openxmlformats.org/officeDocument/2006/relationships/pivotTable" Target="../pivotTables/pivotTable4.xml"/><Relationship Id="rId9" Type="http://schemas.openxmlformats.org/officeDocument/2006/relationships/pivotTable" Target="../pivotTables/pivotTable9.xml"/><Relationship Id="rId14" Type="http://schemas.openxmlformats.org/officeDocument/2006/relationships/pivotTable" Target="../pivotTables/pivotTable1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tabSelected="1" zoomScaleNormal="100" workbookViewId="0">
      <selection activeCell="C3" sqref="C3"/>
    </sheetView>
  </sheetViews>
  <sheetFormatPr defaultColWidth="11.42578125" defaultRowHeight="15" x14ac:dyDescent="0.25"/>
  <cols>
    <col min="1" max="16384" width="11.42578125" style="6"/>
  </cols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0"/>
  <sheetViews>
    <sheetView zoomScale="90" zoomScaleNormal="90" workbookViewId="0">
      <selection activeCell="A46" sqref="A46"/>
    </sheetView>
  </sheetViews>
  <sheetFormatPr defaultColWidth="11.42578125" defaultRowHeight="15" x14ac:dyDescent="0.25"/>
  <cols>
    <col min="1" max="1" width="47" bestFit="1" customWidth="1"/>
    <col min="2" max="2" width="28.28515625" bestFit="1" customWidth="1"/>
    <col min="3" max="3" width="22" bestFit="1" customWidth="1"/>
    <col min="4" max="4" width="15.140625" bestFit="1" customWidth="1"/>
    <col min="5" max="5" width="60.5703125" bestFit="1" customWidth="1"/>
  </cols>
  <sheetData>
    <row r="1" spans="1:6" ht="18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 s="13" customFormat="1" x14ac:dyDescent="0.25">
      <c r="A2" s="14" t="s">
        <v>6</v>
      </c>
      <c r="B2" s="15" t="s">
        <v>7</v>
      </c>
      <c r="C2" s="15" t="s">
        <v>8</v>
      </c>
      <c r="D2" s="16">
        <v>360.1</v>
      </c>
      <c r="E2" s="15" t="s">
        <v>9</v>
      </c>
      <c r="F2" s="16" t="s">
        <v>10</v>
      </c>
    </row>
    <row r="3" spans="1:6" x14ac:dyDescent="0.25">
      <c r="A3" s="14" t="s">
        <v>6</v>
      </c>
      <c r="B3" s="15" t="s">
        <v>7</v>
      </c>
      <c r="C3" s="15" t="s">
        <v>8</v>
      </c>
      <c r="D3" s="16">
        <v>360.1</v>
      </c>
      <c r="E3" s="15" t="s">
        <v>11</v>
      </c>
      <c r="F3" s="16" t="s">
        <v>10</v>
      </c>
    </row>
    <row r="4" spans="1:6" x14ac:dyDescent="0.25">
      <c r="A4" s="14" t="s">
        <v>6</v>
      </c>
      <c r="B4" s="15" t="s">
        <v>7</v>
      </c>
      <c r="C4" s="15" t="s">
        <v>12</v>
      </c>
      <c r="D4" s="16">
        <v>108.9</v>
      </c>
      <c r="E4" s="15" t="s">
        <v>11</v>
      </c>
      <c r="F4" s="16" t="s">
        <v>10</v>
      </c>
    </row>
    <row r="5" spans="1:6" x14ac:dyDescent="0.25">
      <c r="A5" s="14" t="s">
        <v>6</v>
      </c>
      <c r="B5" s="15" t="s">
        <v>7</v>
      </c>
      <c r="C5" s="15" t="s">
        <v>8</v>
      </c>
      <c r="D5" s="16">
        <v>360.1</v>
      </c>
      <c r="E5" s="15" t="s">
        <v>13</v>
      </c>
      <c r="F5" s="16" t="s">
        <v>14</v>
      </c>
    </row>
    <row r="6" spans="1:6" x14ac:dyDescent="0.25">
      <c r="A6" s="14" t="s">
        <v>6</v>
      </c>
      <c r="B6" s="15" t="s">
        <v>7</v>
      </c>
      <c r="C6" s="15" t="s">
        <v>12</v>
      </c>
      <c r="D6" s="16">
        <v>108.9</v>
      </c>
      <c r="E6" s="15" t="s">
        <v>13</v>
      </c>
      <c r="F6" s="16" t="s">
        <v>14</v>
      </c>
    </row>
    <row r="7" spans="1:6" ht="25.5" x14ac:dyDescent="0.25">
      <c r="A7" s="14" t="s">
        <v>15</v>
      </c>
      <c r="B7" s="15" t="s">
        <v>7</v>
      </c>
      <c r="C7" s="15" t="s">
        <v>16</v>
      </c>
      <c r="D7" s="16">
        <v>343.64</v>
      </c>
      <c r="E7" s="15" t="s">
        <v>17</v>
      </c>
      <c r="F7" s="16" t="s">
        <v>14</v>
      </c>
    </row>
    <row r="8" spans="1:6" x14ac:dyDescent="0.25">
      <c r="A8" s="14" t="s">
        <v>15</v>
      </c>
      <c r="B8" s="15" t="s">
        <v>7</v>
      </c>
      <c r="C8" s="15" t="s">
        <v>8</v>
      </c>
      <c r="D8" s="16">
        <v>360.1</v>
      </c>
      <c r="E8" s="15" t="s">
        <v>18</v>
      </c>
      <c r="F8" s="16" t="s">
        <v>14</v>
      </c>
    </row>
    <row r="9" spans="1:6" x14ac:dyDescent="0.25">
      <c r="A9" s="14" t="s">
        <v>15</v>
      </c>
      <c r="B9" s="15" t="s">
        <v>7</v>
      </c>
      <c r="C9" s="15" t="s">
        <v>12</v>
      </c>
      <c r="D9" s="16">
        <v>108.9</v>
      </c>
      <c r="E9" s="15" t="s">
        <v>18</v>
      </c>
      <c r="F9" s="16" t="s">
        <v>14</v>
      </c>
    </row>
    <row r="10" spans="1:6" ht="25.5" x14ac:dyDescent="0.25">
      <c r="A10" s="14" t="s">
        <v>15</v>
      </c>
      <c r="B10" s="15" t="s">
        <v>7</v>
      </c>
      <c r="C10" s="15" t="s">
        <v>8</v>
      </c>
      <c r="D10" s="16">
        <v>360.1</v>
      </c>
      <c r="E10" s="15" t="s">
        <v>17</v>
      </c>
      <c r="F10" s="16" t="s">
        <v>14</v>
      </c>
    </row>
    <row r="11" spans="1:6" ht="25.5" x14ac:dyDescent="0.25">
      <c r="A11" s="14" t="s">
        <v>15</v>
      </c>
      <c r="B11" s="15" t="s">
        <v>7</v>
      </c>
      <c r="C11" s="15" t="s">
        <v>12</v>
      </c>
      <c r="D11" s="16">
        <v>108.9</v>
      </c>
      <c r="E11" s="15" t="s">
        <v>17</v>
      </c>
      <c r="F11" s="16" t="s">
        <v>14</v>
      </c>
    </row>
    <row r="12" spans="1:6" x14ac:dyDescent="0.25">
      <c r="A12" s="14" t="s">
        <v>6</v>
      </c>
      <c r="B12" s="15" t="s">
        <v>7</v>
      </c>
      <c r="C12" s="15" t="s">
        <v>8</v>
      </c>
      <c r="D12" s="16">
        <v>360.1</v>
      </c>
      <c r="E12" s="15" t="s">
        <v>19</v>
      </c>
      <c r="F12" s="16" t="s">
        <v>14</v>
      </c>
    </row>
    <row r="13" spans="1:6" x14ac:dyDescent="0.25">
      <c r="A13" s="14" t="s">
        <v>15</v>
      </c>
      <c r="B13" s="15" t="s">
        <v>20</v>
      </c>
      <c r="C13" s="15" t="s">
        <v>8</v>
      </c>
      <c r="D13" s="16">
        <v>221.43</v>
      </c>
      <c r="E13" s="15" t="s">
        <v>21</v>
      </c>
      <c r="F13" s="16" t="s">
        <v>14</v>
      </c>
    </row>
    <row r="14" spans="1:6" x14ac:dyDescent="0.25">
      <c r="A14" s="14" t="s">
        <v>15</v>
      </c>
      <c r="B14" s="15" t="s">
        <v>7</v>
      </c>
      <c r="C14" s="15" t="s">
        <v>12</v>
      </c>
      <c r="D14" s="16">
        <v>108.9</v>
      </c>
      <c r="E14" s="15" t="s">
        <v>21</v>
      </c>
      <c r="F14" s="16" t="s">
        <v>14</v>
      </c>
    </row>
    <row r="15" spans="1:6" x14ac:dyDescent="0.25">
      <c r="A15" s="14" t="s">
        <v>15</v>
      </c>
      <c r="B15" s="15" t="s">
        <v>7</v>
      </c>
      <c r="C15" s="15" t="s">
        <v>12</v>
      </c>
      <c r="D15" s="16">
        <v>108.9</v>
      </c>
      <c r="E15" s="15" t="s">
        <v>22</v>
      </c>
      <c r="F15" s="16" t="s">
        <v>14</v>
      </c>
    </row>
    <row r="16" spans="1:6" x14ac:dyDescent="0.25">
      <c r="A16" s="14" t="s">
        <v>15</v>
      </c>
      <c r="B16" s="15" t="s">
        <v>7</v>
      </c>
      <c r="C16" s="15" t="s">
        <v>16</v>
      </c>
      <c r="D16" s="16">
        <v>343.64</v>
      </c>
      <c r="E16" s="15" t="s">
        <v>22</v>
      </c>
      <c r="F16" s="16" t="s">
        <v>14</v>
      </c>
    </row>
    <row r="17" spans="1:6" x14ac:dyDescent="0.25">
      <c r="A17" s="14" t="s">
        <v>15</v>
      </c>
      <c r="B17" s="15" t="s">
        <v>7</v>
      </c>
      <c r="C17" s="15" t="s">
        <v>8</v>
      </c>
      <c r="D17" s="16">
        <v>360.1</v>
      </c>
      <c r="E17" s="15" t="s">
        <v>22</v>
      </c>
      <c r="F17" s="16" t="s">
        <v>23</v>
      </c>
    </row>
    <row r="18" spans="1:6" x14ac:dyDescent="0.25">
      <c r="A18" s="14" t="s">
        <v>15</v>
      </c>
      <c r="B18" s="15" t="s">
        <v>7</v>
      </c>
      <c r="C18" s="15" t="s">
        <v>12</v>
      </c>
      <c r="D18" s="16">
        <v>108.9</v>
      </c>
      <c r="E18" s="15" t="s">
        <v>24</v>
      </c>
      <c r="F18" s="16" t="s">
        <v>14</v>
      </c>
    </row>
    <row r="19" spans="1:6" x14ac:dyDescent="0.25">
      <c r="A19" s="14" t="s">
        <v>15</v>
      </c>
      <c r="B19" s="15" t="s">
        <v>20</v>
      </c>
      <c r="C19" s="15" t="s">
        <v>8</v>
      </c>
      <c r="D19" s="16">
        <v>221.43</v>
      </c>
      <c r="E19" s="15" t="s">
        <v>25</v>
      </c>
      <c r="F19" s="16" t="s">
        <v>23</v>
      </c>
    </row>
    <row r="20" spans="1:6" x14ac:dyDescent="0.25">
      <c r="A20" s="14" t="s">
        <v>15</v>
      </c>
      <c r="B20" s="15" t="s">
        <v>7</v>
      </c>
      <c r="C20" s="15" t="s">
        <v>12</v>
      </c>
      <c r="D20" s="16">
        <v>108.9</v>
      </c>
      <c r="E20" s="15" t="s">
        <v>18</v>
      </c>
      <c r="F20" s="16" t="s">
        <v>23</v>
      </c>
    </row>
    <row r="21" spans="1:6" x14ac:dyDescent="0.25">
      <c r="A21" s="14" t="s">
        <v>15</v>
      </c>
      <c r="B21" s="15" t="s">
        <v>7</v>
      </c>
      <c r="C21" s="15" t="s">
        <v>8</v>
      </c>
      <c r="D21" s="16">
        <v>360.1</v>
      </c>
      <c r="E21" s="15" t="s">
        <v>18</v>
      </c>
      <c r="F21" s="16" t="s">
        <v>23</v>
      </c>
    </row>
    <row r="22" spans="1:6" x14ac:dyDescent="0.25">
      <c r="A22" s="14" t="s">
        <v>15</v>
      </c>
      <c r="B22" s="15" t="s">
        <v>7</v>
      </c>
      <c r="C22" s="15" t="s">
        <v>8</v>
      </c>
      <c r="D22" s="16">
        <v>360.1</v>
      </c>
      <c r="E22" s="15" t="s">
        <v>26</v>
      </c>
      <c r="F22" s="16" t="s">
        <v>23</v>
      </c>
    </row>
    <row r="23" spans="1:6" x14ac:dyDescent="0.25">
      <c r="A23" s="14" t="s">
        <v>6</v>
      </c>
      <c r="B23" s="15" t="s">
        <v>7</v>
      </c>
      <c r="C23" s="15" t="s">
        <v>12</v>
      </c>
      <c r="D23" s="16">
        <v>108.9</v>
      </c>
      <c r="E23" s="15" t="s">
        <v>19</v>
      </c>
      <c r="F23" s="16" t="s">
        <v>23</v>
      </c>
    </row>
    <row r="24" spans="1:6" x14ac:dyDescent="0.25">
      <c r="A24" s="14" t="s">
        <v>15</v>
      </c>
      <c r="B24" s="15" t="s">
        <v>7</v>
      </c>
      <c r="C24" s="15" t="s">
        <v>8</v>
      </c>
      <c r="D24" s="16">
        <v>360.1</v>
      </c>
      <c r="E24" s="15" t="s">
        <v>27</v>
      </c>
      <c r="F24" s="16" t="s">
        <v>23</v>
      </c>
    </row>
    <row r="25" spans="1:6" x14ac:dyDescent="0.25">
      <c r="A25" s="14" t="s">
        <v>15</v>
      </c>
      <c r="B25" s="15" t="s">
        <v>7</v>
      </c>
      <c r="C25" s="15" t="s">
        <v>12</v>
      </c>
      <c r="D25" s="16">
        <v>108.9</v>
      </c>
      <c r="E25" s="15" t="s">
        <v>18</v>
      </c>
      <c r="F25" s="16" t="s">
        <v>23</v>
      </c>
    </row>
    <row r="26" spans="1:6" x14ac:dyDescent="0.25">
      <c r="A26" s="14" t="s">
        <v>15</v>
      </c>
      <c r="B26" s="15" t="s">
        <v>7</v>
      </c>
      <c r="C26" s="15" t="s">
        <v>8</v>
      </c>
      <c r="D26" s="16">
        <v>360.1</v>
      </c>
      <c r="E26" s="15" t="s">
        <v>18</v>
      </c>
      <c r="F26" s="16" t="s">
        <v>23</v>
      </c>
    </row>
    <row r="27" spans="1:6" x14ac:dyDescent="0.25">
      <c r="A27" s="14" t="s">
        <v>15</v>
      </c>
      <c r="B27" s="15" t="s">
        <v>7</v>
      </c>
      <c r="C27" s="15" t="s">
        <v>12</v>
      </c>
      <c r="D27" s="16">
        <v>108.9</v>
      </c>
      <c r="E27" s="15" t="s">
        <v>28</v>
      </c>
      <c r="F27" s="16" t="s">
        <v>29</v>
      </c>
    </row>
    <row r="28" spans="1:6" x14ac:dyDescent="0.25">
      <c r="A28" s="14" t="s">
        <v>15</v>
      </c>
      <c r="B28" s="15" t="s">
        <v>20</v>
      </c>
      <c r="C28" s="15" t="s">
        <v>8</v>
      </c>
      <c r="D28" s="16">
        <v>121</v>
      </c>
      <c r="E28" s="15" t="s">
        <v>30</v>
      </c>
      <c r="F28" s="16" t="s">
        <v>29</v>
      </c>
    </row>
    <row r="29" spans="1:6" x14ac:dyDescent="0.25">
      <c r="A29" s="14" t="s">
        <v>6</v>
      </c>
      <c r="B29" s="15" t="s">
        <v>7</v>
      </c>
      <c r="C29" s="15" t="s">
        <v>12</v>
      </c>
      <c r="D29" s="16">
        <v>108.9</v>
      </c>
      <c r="E29" s="15" t="s">
        <v>31</v>
      </c>
      <c r="F29" s="16" t="s">
        <v>29</v>
      </c>
    </row>
    <row r="30" spans="1:6" x14ac:dyDescent="0.25">
      <c r="A30" s="14" t="s">
        <v>6</v>
      </c>
      <c r="B30" s="15" t="s">
        <v>7</v>
      </c>
      <c r="C30" s="15" t="s">
        <v>16</v>
      </c>
      <c r="D30" s="16">
        <v>343.64</v>
      </c>
      <c r="E30" s="15" t="s">
        <v>31</v>
      </c>
      <c r="F30" s="16" t="s">
        <v>29</v>
      </c>
    </row>
    <row r="31" spans="1:6" x14ac:dyDescent="0.25">
      <c r="A31" s="14" t="s">
        <v>6</v>
      </c>
      <c r="B31" s="15" t="s">
        <v>7</v>
      </c>
      <c r="C31" s="15" t="s">
        <v>8</v>
      </c>
      <c r="D31" s="16">
        <v>360.1</v>
      </c>
      <c r="E31" s="15" t="s">
        <v>31</v>
      </c>
      <c r="F31" s="16" t="s">
        <v>29</v>
      </c>
    </row>
    <row r="32" spans="1:6" x14ac:dyDescent="0.25">
      <c r="A32" s="14" t="s">
        <v>6</v>
      </c>
      <c r="B32" s="15" t="s">
        <v>7</v>
      </c>
      <c r="C32" s="15" t="s">
        <v>32</v>
      </c>
      <c r="D32" s="16">
        <v>326.7</v>
      </c>
      <c r="E32" s="15" t="s">
        <v>31</v>
      </c>
      <c r="F32" s="16" t="s">
        <v>29</v>
      </c>
    </row>
    <row r="33" spans="1:6" x14ac:dyDescent="0.25">
      <c r="A33" s="14" t="s">
        <v>6</v>
      </c>
      <c r="B33" s="15" t="s">
        <v>33</v>
      </c>
      <c r="C33" s="15" t="s">
        <v>34</v>
      </c>
      <c r="D33" s="16">
        <v>359.98</v>
      </c>
      <c r="E33" s="15" t="s">
        <v>31</v>
      </c>
      <c r="F33" s="16" t="s">
        <v>29</v>
      </c>
    </row>
    <row r="34" spans="1:6" x14ac:dyDescent="0.25">
      <c r="A34" s="14" t="s">
        <v>6</v>
      </c>
      <c r="B34" s="15" t="s">
        <v>35</v>
      </c>
      <c r="C34" s="15" t="s">
        <v>8</v>
      </c>
      <c r="D34" s="16">
        <v>360.1</v>
      </c>
      <c r="E34" s="15" t="s">
        <v>31</v>
      </c>
      <c r="F34" s="16" t="s">
        <v>29</v>
      </c>
    </row>
    <row r="35" spans="1:6" x14ac:dyDescent="0.25">
      <c r="A35" s="14" t="s">
        <v>6</v>
      </c>
      <c r="B35" s="15" t="s">
        <v>36</v>
      </c>
      <c r="C35" s="15" t="s">
        <v>37</v>
      </c>
      <c r="D35" s="16">
        <v>786.5</v>
      </c>
      <c r="E35" s="15" t="s">
        <v>31</v>
      </c>
      <c r="F35" s="16" t="s">
        <v>29</v>
      </c>
    </row>
    <row r="36" spans="1:6" x14ac:dyDescent="0.25">
      <c r="A36" s="14" t="s">
        <v>6</v>
      </c>
      <c r="B36" s="15" t="s">
        <v>38</v>
      </c>
      <c r="C36" s="15" t="s">
        <v>39</v>
      </c>
      <c r="D36" s="16">
        <v>40</v>
      </c>
      <c r="E36" s="15" t="s">
        <v>31</v>
      </c>
      <c r="F36" s="16" t="s">
        <v>29</v>
      </c>
    </row>
    <row r="37" spans="1:6" x14ac:dyDescent="0.25">
      <c r="A37" s="14" t="s">
        <v>15</v>
      </c>
      <c r="B37" s="15" t="s">
        <v>40</v>
      </c>
      <c r="C37" s="15" t="s">
        <v>41</v>
      </c>
      <c r="D37" s="16">
        <v>332.75</v>
      </c>
      <c r="E37" s="15" t="s">
        <v>42</v>
      </c>
      <c r="F37" s="16" t="s">
        <v>29</v>
      </c>
    </row>
    <row r="38" spans="1:6" x14ac:dyDescent="0.25">
      <c r="A38" s="14" t="s">
        <v>6</v>
      </c>
      <c r="B38" s="15" t="s">
        <v>36</v>
      </c>
      <c r="C38" s="15" t="s">
        <v>43</v>
      </c>
      <c r="D38" s="16">
        <v>423.5</v>
      </c>
      <c r="E38" s="15" t="s">
        <v>44</v>
      </c>
      <c r="F38" s="16" t="s">
        <v>45</v>
      </c>
    </row>
    <row r="39" spans="1:6" x14ac:dyDescent="0.25">
      <c r="A39" s="14" t="s">
        <v>6</v>
      </c>
      <c r="B39" s="15" t="s">
        <v>36</v>
      </c>
      <c r="C39" s="15" t="s">
        <v>46</v>
      </c>
      <c r="D39" s="16">
        <v>508.2</v>
      </c>
      <c r="E39" s="15" t="s">
        <v>44</v>
      </c>
      <c r="F39" s="16" t="s">
        <v>45</v>
      </c>
    </row>
    <row r="40" spans="1:6" ht="25.5" x14ac:dyDescent="0.25">
      <c r="A40" s="14" t="s">
        <v>6</v>
      </c>
      <c r="B40" s="15" t="s">
        <v>7</v>
      </c>
      <c r="C40" s="15" t="s">
        <v>8</v>
      </c>
      <c r="D40" s="16">
        <v>360.1</v>
      </c>
      <c r="E40" s="15" t="s">
        <v>47</v>
      </c>
      <c r="F40" s="16" t="s">
        <v>29</v>
      </c>
    </row>
    <row r="41" spans="1:6" ht="25.5" x14ac:dyDescent="0.25">
      <c r="A41" s="14" t="s">
        <v>6</v>
      </c>
      <c r="B41" s="15" t="s">
        <v>7</v>
      </c>
      <c r="C41" s="15" t="s">
        <v>12</v>
      </c>
      <c r="D41" s="16">
        <v>108.9</v>
      </c>
      <c r="E41" s="15" t="s">
        <v>47</v>
      </c>
      <c r="F41" s="16" t="s">
        <v>29</v>
      </c>
    </row>
    <row r="42" spans="1:6" ht="25.5" x14ac:dyDescent="0.25">
      <c r="A42" s="14" t="s">
        <v>48</v>
      </c>
      <c r="B42" s="15" t="s">
        <v>7</v>
      </c>
      <c r="C42" s="15" t="s">
        <v>8</v>
      </c>
      <c r="D42" s="16">
        <v>360.1</v>
      </c>
      <c r="E42" s="15" t="s">
        <v>49</v>
      </c>
      <c r="F42" s="16" t="s">
        <v>29</v>
      </c>
    </row>
    <row r="43" spans="1:6" x14ac:dyDescent="0.25">
      <c r="A43" s="14" t="s">
        <v>15</v>
      </c>
      <c r="B43" s="15" t="s">
        <v>7</v>
      </c>
      <c r="C43" s="15" t="s">
        <v>8</v>
      </c>
      <c r="D43" s="16">
        <v>360.1</v>
      </c>
      <c r="E43" s="15" t="s">
        <v>50</v>
      </c>
      <c r="F43" s="16" t="s">
        <v>29</v>
      </c>
    </row>
    <row r="44" spans="1:6" x14ac:dyDescent="0.25">
      <c r="A44" s="14" t="s">
        <v>15</v>
      </c>
      <c r="B44" s="15" t="s">
        <v>51</v>
      </c>
      <c r="C44" s="15" t="s">
        <v>8</v>
      </c>
      <c r="D44" s="16">
        <v>61.71</v>
      </c>
      <c r="E44" s="15" t="s">
        <v>52</v>
      </c>
      <c r="F44" s="16" t="s">
        <v>29</v>
      </c>
    </row>
    <row r="45" spans="1:6" ht="25.5" x14ac:dyDescent="0.25">
      <c r="A45" s="14" t="s">
        <v>15</v>
      </c>
      <c r="B45" s="15" t="s">
        <v>7</v>
      </c>
      <c r="C45" s="15" t="s">
        <v>8</v>
      </c>
      <c r="D45" s="16">
        <v>360.1</v>
      </c>
      <c r="E45" s="15" t="s">
        <v>53</v>
      </c>
      <c r="F45" s="16" t="s">
        <v>54</v>
      </c>
    </row>
    <row r="46" spans="1:6" x14ac:dyDescent="0.25">
      <c r="A46" s="14" t="s">
        <v>55</v>
      </c>
      <c r="B46" s="15" t="s">
        <v>7</v>
      </c>
      <c r="C46" s="15" t="s">
        <v>16</v>
      </c>
      <c r="D46" s="16">
        <v>343.64</v>
      </c>
      <c r="E46" s="15" t="s">
        <v>56</v>
      </c>
      <c r="F46" s="16" t="s">
        <v>54</v>
      </c>
    </row>
    <row r="47" spans="1:6" x14ac:dyDescent="0.25">
      <c r="A47" s="14" t="s">
        <v>48</v>
      </c>
      <c r="B47" s="15" t="s">
        <v>7</v>
      </c>
      <c r="C47" s="15" t="s">
        <v>16</v>
      </c>
      <c r="D47" s="16">
        <v>343.64</v>
      </c>
      <c r="E47" s="15" t="s">
        <v>57</v>
      </c>
      <c r="F47" s="16" t="s">
        <v>54</v>
      </c>
    </row>
    <row r="48" spans="1:6" x14ac:dyDescent="0.25">
      <c r="A48" s="14" t="s">
        <v>48</v>
      </c>
      <c r="B48" s="15" t="s">
        <v>7</v>
      </c>
      <c r="C48" s="15" t="s">
        <v>8</v>
      </c>
      <c r="D48" s="16">
        <v>360.1</v>
      </c>
      <c r="E48" s="15" t="s">
        <v>57</v>
      </c>
      <c r="F48" s="16" t="s">
        <v>54</v>
      </c>
    </row>
    <row r="49" spans="1:6" x14ac:dyDescent="0.25">
      <c r="A49" s="14" t="s">
        <v>48</v>
      </c>
      <c r="B49" s="15" t="s">
        <v>7</v>
      </c>
      <c r="C49" s="15" t="s">
        <v>12</v>
      </c>
      <c r="D49" s="16">
        <v>108.9</v>
      </c>
      <c r="E49" s="15" t="s">
        <v>57</v>
      </c>
      <c r="F49" s="16" t="s">
        <v>54</v>
      </c>
    </row>
    <row r="50" spans="1:6" x14ac:dyDescent="0.25">
      <c r="A50" s="14" t="s">
        <v>48</v>
      </c>
      <c r="B50" s="15" t="s">
        <v>7</v>
      </c>
      <c r="C50" s="15" t="s">
        <v>32</v>
      </c>
      <c r="D50" s="16">
        <v>326.7</v>
      </c>
      <c r="E50" s="15" t="s">
        <v>57</v>
      </c>
      <c r="F50" s="16" t="s">
        <v>54</v>
      </c>
    </row>
    <row r="51" spans="1:6" ht="25.5" x14ac:dyDescent="0.25">
      <c r="A51" s="14" t="s">
        <v>6</v>
      </c>
      <c r="B51" s="15" t="s">
        <v>7</v>
      </c>
      <c r="C51" s="15" t="s">
        <v>8</v>
      </c>
      <c r="D51" s="16">
        <v>360.1</v>
      </c>
      <c r="E51" s="15" t="s">
        <v>58</v>
      </c>
      <c r="F51" s="16" t="s">
        <v>59</v>
      </c>
    </row>
    <row r="52" spans="1:6" ht="25.5" x14ac:dyDescent="0.25">
      <c r="A52" s="14" t="s">
        <v>6</v>
      </c>
      <c r="B52" s="15" t="s">
        <v>7</v>
      </c>
      <c r="C52" s="15" t="s">
        <v>12</v>
      </c>
      <c r="D52" s="16">
        <v>108.9</v>
      </c>
      <c r="E52" s="15" t="s">
        <v>58</v>
      </c>
      <c r="F52" s="16" t="s">
        <v>54</v>
      </c>
    </row>
    <row r="53" spans="1:6" ht="25.5" x14ac:dyDescent="0.25">
      <c r="A53" s="14" t="s">
        <v>6</v>
      </c>
      <c r="B53" s="15" t="s">
        <v>60</v>
      </c>
      <c r="C53" s="15" t="s">
        <v>34</v>
      </c>
      <c r="D53" s="16">
        <v>359.98</v>
      </c>
      <c r="E53" s="15" t="s">
        <v>58</v>
      </c>
      <c r="F53" s="16" t="s">
        <v>61</v>
      </c>
    </row>
    <row r="54" spans="1:6" x14ac:dyDescent="0.25">
      <c r="A54" s="14" t="s">
        <v>6</v>
      </c>
      <c r="B54" s="15" t="s">
        <v>7</v>
      </c>
      <c r="C54" s="15" t="s">
        <v>12</v>
      </c>
      <c r="D54" s="16">
        <v>108.9</v>
      </c>
      <c r="E54" s="15" t="s">
        <v>62</v>
      </c>
      <c r="F54" s="16" t="s">
        <v>54</v>
      </c>
    </row>
    <row r="55" spans="1:6" x14ac:dyDescent="0.25">
      <c r="A55" s="14" t="s">
        <v>6</v>
      </c>
      <c r="B55" s="15" t="s">
        <v>7</v>
      </c>
      <c r="C55" s="15" t="s">
        <v>8</v>
      </c>
      <c r="D55" s="16">
        <v>360.1</v>
      </c>
      <c r="E55" s="15" t="s">
        <v>63</v>
      </c>
      <c r="F55" s="16" t="s">
        <v>54</v>
      </c>
    </row>
    <row r="56" spans="1:6" x14ac:dyDescent="0.25">
      <c r="A56" s="14" t="s">
        <v>15</v>
      </c>
      <c r="B56" s="15" t="s">
        <v>7</v>
      </c>
      <c r="C56" s="15" t="s">
        <v>8</v>
      </c>
      <c r="D56" s="16">
        <v>360.1</v>
      </c>
      <c r="E56" s="15" t="s">
        <v>18</v>
      </c>
      <c r="F56" s="16" t="s">
        <v>14</v>
      </c>
    </row>
    <row r="57" spans="1:6" x14ac:dyDescent="0.25">
      <c r="A57" s="14" t="s">
        <v>15</v>
      </c>
      <c r="B57" s="15" t="s">
        <v>7</v>
      </c>
      <c r="C57" s="15" t="s">
        <v>12</v>
      </c>
      <c r="D57" s="16">
        <v>108.9</v>
      </c>
      <c r="E57" s="15" t="s">
        <v>18</v>
      </c>
      <c r="F57" s="16" t="s">
        <v>54</v>
      </c>
    </row>
    <row r="58" spans="1:6" x14ac:dyDescent="0.25">
      <c r="A58" s="14" t="s">
        <v>55</v>
      </c>
      <c r="B58" s="15" t="s">
        <v>7</v>
      </c>
      <c r="C58" s="15" t="s">
        <v>8</v>
      </c>
      <c r="D58" s="16">
        <v>360.1</v>
      </c>
      <c r="E58" s="15" t="s">
        <v>56</v>
      </c>
      <c r="F58" s="16" t="s">
        <v>54</v>
      </c>
    </row>
    <row r="59" spans="1:6" x14ac:dyDescent="0.25">
      <c r="A59" s="14" t="s">
        <v>55</v>
      </c>
      <c r="B59" s="15" t="s">
        <v>7</v>
      </c>
      <c r="C59" s="15" t="s">
        <v>12</v>
      </c>
      <c r="D59" s="16">
        <v>108.9</v>
      </c>
      <c r="E59" s="15" t="s">
        <v>56</v>
      </c>
      <c r="F59" s="16" t="s">
        <v>54</v>
      </c>
    </row>
    <row r="60" spans="1:6" x14ac:dyDescent="0.25">
      <c r="A60" s="14" t="s">
        <v>55</v>
      </c>
      <c r="B60" s="15" t="s">
        <v>7</v>
      </c>
      <c r="C60" s="15" t="s">
        <v>37</v>
      </c>
      <c r="D60" s="16">
        <v>907.5</v>
      </c>
      <c r="E60" s="15" t="s">
        <v>56</v>
      </c>
      <c r="F60" s="16" t="s">
        <v>54</v>
      </c>
    </row>
    <row r="61" spans="1:6" ht="25.5" x14ac:dyDescent="0.25">
      <c r="A61" s="14" t="s">
        <v>6</v>
      </c>
      <c r="B61" s="15" t="s">
        <v>64</v>
      </c>
      <c r="C61" s="15" t="s">
        <v>8</v>
      </c>
      <c r="D61" s="16">
        <v>848.21</v>
      </c>
      <c r="E61" s="15" t="s">
        <v>65</v>
      </c>
      <c r="F61" s="16" t="s">
        <v>54</v>
      </c>
    </row>
    <row r="62" spans="1:6" x14ac:dyDescent="0.25">
      <c r="A62" s="14" t="s">
        <v>15</v>
      </c>
      <c r="B62" s="15" t="s">
        <v>7</v>
      </c>
      <c r="C62" s="15" t="s">
        <v>8</v>
      </c>
      <c r="D62" s="16">
        <v>360.1</v>
      </c>
      <c r="E62" s="15" t="s">
        <v>18</v>
      </c>
      <c r="F62" s="16" t="s">
        <v>59</v>
      </c>
    </row>
    <row r="63" spans="1:6" x14ac:dyDescent="0.25">
      <c r="A63" s="14" t="s">
        <v>15</v>
      </c>
      <c r="B63" s="15" t="s">
        <v>7</v>
      </c>
      <c r="C63" s="15" t="s">
        <v>12</v>
      </c>
      <c r="D63" s="16">
        <v>108.9</v>
      </c>
      <c r="E63" s="15" t="s">
        <v>18</v>
      </c>
      <c r="F63" s="16" t="s">
        <v>59</v>
      </c>
    </row>
    <row r="64" spans="1:6" x14ac:dyDescent="0.25">
      <c r="A64" s="14" t="s">
        <v>15</v>
      </c>
      <c r="B64" s="15" t="s">
        <v>7</v>
      </c>
      <c r="C64" s="15" t="s">
        <v>8</v>
      </c>
      <c r="D64" s="16">
        <v>360.1</v>
      </c>
      <c r="E64" s="15" t="s">
        <v>66</v>
      </c>
      <c r="F64" s="16" t="s">
        <v>59</v>
      </c>
    </row>
    <row r="65" spans="1:6" x14ac:dyDescent="0.25">
      <c r="A65" s="14" t="s">
        <v>15</v>
      </c>
      <c r="B65" s="15" t="s">
        <v>7</v>
      </c>
      <c r="C65" s="15" t="s">
        <v>12</v>
      </c>
      <c r="D65" s="16">
        <v>108.9</v>
      </c>
      <c r="E65" s="15" t="s">
        <v>66</v>
      </c>
      <c r="F65" s="16" t="s">
        <v>59</v>
      </c>
    </row>
    <row r="66" spans="1:6" x14ac:dyDescent="0.25">
      <c r="A66" s="14" t="s">
        <v>55</v>
      </c>
      <c r="B66" s="15" t="s">
        <v>67</v>
      </c>
      <c r="C66" s="15" t="s">
        <v>41</v>
      </c>
      <c r="D66" s="16">
        <v>317.63</v>
      </c>
      <c r="E66" s="15" t="s">
        <v>68</v>
      </c>
      <c r="F66" s="16" t="s">
        <v>69</v>
      </c>
    </row>
    <row r="67" spans="1:6" x14ac:dyDescent="0.25">
      <c r="A67" s="14" t="s">
        <v>55</v>
      </c>
      <c r="B67" s="15" t="s">
        <v>7</v>
      </c>
      <c r="C67" s="15" t="s">
        <v>70</v>
      </c>
      <c r="D67" s="16">
        <v>1681.86</v>
      </c>
      <c r="E67" s="15" t="s">
        <v>68</v>
      </c>
      <c r="F67" s="16" t="s">
        <v>69</v>
      </c>
    </row>
    <row r="68" spans="1:6" x14ac:dyDescent="0.25">
      <c r="A68" s="14" t="s">
        <v>55</v>
      </c>
      <c r="B68" s="15" t="s">
        <v>7</v>
      </c>
      <c r="C68" s="15" t="s">
        <v>12</v>
      </c>
      <c r="D68" s="16">
        <v>217.8</v>
      </c>
      <c r="E68" s="15" t="s">
        <v>68</v>
      </c>
      <c r="F68" s="16" t="s">
        <v>69</v>
      </c>
    </row>
    <row r="69" spans="1:6" x14ac:dyDescent="0.25">
      <c r="A69" s="14" t="s">
        <v>55</v>
      </c>
      <c r="B69" s="15" t="s">
        <v>7</v>
      </c>
      <c r="C69" s="15" t="s">
        <v>8</v>
      </c>
      <c r="D69" s="16">
        <v>720.2</v>
      </c>
      <c r="E69" s="15" t="s">
        <v>68</v>
      </c>
      <c r="F69" s="16" t="s">
        <v>69</v>
      </c>
    </row>
    <row r="70" spans="1:6" x14ac:dyDescent="0.25">
      <c r="A70" s="14" t="s">
        <v>55</v>
      </c>
      <c r="B70" s="15" t="s">
        <v>7</v>
      </c>
      <c r="C70" s="15" t="s">
        <v>32</v>
      </c>
      <c r="D70" s="16">
        <v>326.7</v>
      </c>
      <c r="E70" s="15" t="s">
        <v>68</v>
      </c>
      <c r="F70" s="16" t="s">
        <v>69</v>
      </c>
    </row>
    <row r="71" spans="1:6" x14ac:dyDescent="0.25">
      <c r="A71" s="14" t="s">
        <v>55</v>
      </c>
      <c r="B71" s="15" t="s">
        <v>7</v>
      </c>
      <c r="C71" s="15" t="s">
        <v>16</v>
      </c>
      <c r="D71" s="16">
        <v>343.64</v>
      </c>
      <c r="E71" s="15" t="s">
        <v>68</v>
      </c>
      <c r="F71" s="16" t="s">
        <v>69</v>
      </c>
    </row>
    <row r="72" spans="1:6" x14ac:dyDescent="0.25">
      <c r="A72" s="14" t="s">
        <v>55</v>
      </c>
      <c r="B72" s="15" t="s">
        <v>7</v>
      </c>
      <c r="C72" s="15" t="s">
        <v>34</v>
      </c>
      <c r="D72" s="16">
        <v>359.98</v>
      </c>
      <c r="E72" s="15" t="s">
        <v>68</v>
      </c>
      <c r="F72" s="16" t="s">
        <v>69</v>
      </c>
    </row>
    <row r="73" spans="1:6" x14ac:dyDescent="0.25">
      <c r="A73" s="14" t="s">
        <v>55</v>
      </c>
      <c r="B73" s="15" t="s">
        <v>7</v>
      </c>
      <c r="C73" s="15" t="s">
        <v>71</v>
      </c>
      <c r="D73" s="16">
        <v>2541</v>
      </c>
      <c r="E73" s="15" t="s">
        <v>68</v>
      </c>
      <c r="F73" s="16" t="s">
        <v>69</v>
      </c>
    </row>
    <row r="74" spans="1:6" x14ac:dyDescent="0.25">
      <c r="A74" s="14" t="s">
        <v>55</v>
      </c>
      <c r="B74" s="15" t="s">
        <v>72</v>
      </c>
      <c r="C74" s="15" t="s">
        <v>73</v>
      </c>
      <c r="D74" s="16">
        <v>180</v>
      </c>
      <c r="E74" s="15" t="s">
        <v>68</v>
      </c>
      <c r="F74" s="16" t="s">
        <v>69</v>
      </c>
    </row>
    <row r="75" spans="1:6" x14ac:dyDescent="0.25">
      <c r="A75" s="14" t="s">
        <v>55</v>
      </c>
      <c r="B75" s="15" t="s">
        <v>74</v>
      </c>
      <c r="C75" s="15" t="s">
        <v>37</v>
      </c>
      <c r="D75" s="16">
        <v>1149.5</v>
      </c>
      <c r="E75" s="15" t="s">
        <v>68</v>
      </c>
      <c r="F75" s="16" t="s">
        <v>61</v>
      </c>
    </row>
    <row r="76" spans="1:6" x14ac:dyDescent="0.25">
      <c r="A76" s="14" t="s">
        <v>55</v>
      </c>
      <c r="B76" s="15" t="s">
        <v>72</v>
      </c>
      <c r="C76" s="15" t="s">
        <v>73</v>
      </c>
      <c r="D76" s="16">
        <v>315</v>
      </c>
      <c r="E76" s="15" t="s">
        <v>75</v>
      </c>
      <c r="F76" s="16" t="s">
        <v>69</v>
      </c>
    </row>
    <row r="77" spans="1:6" x14ac:dyDescent="0.25">
      <c r="A77" s="14" t="s">
        <v>55</v>
      </c>
      <c r="B77" s="15" t="s">
        <v>7</v>
      </c>
      <c r="C77" s="15" t="s">
        <v>34</v>
      </c>
      <c r="D77" s="16">
        <v>591.39</v>
      </c>
      <c r="E77" s="15" t="s">
        <v>75</v>
      </c>
      <c r="F77" s="16" t="s">
        <v>69</v>
      </c>
    </row>
    <row r="78" spans="1:6" x14ac:dyDescent="0.25">
      <c r="A78" s="14" t="s">
        <v>55</v>
      </c>
      <c r="B78" s="15" t="s">
        <v>7</v>
      </c>
      <c r="C78" s="15" t="s">
        <v>32</v>
      </c>
      <c r="D78" s="16">
        <v>326.7</v>
      </c>
      <c r="E78" s="15" t="s">
        <v>75</v>
      </c>
      <c r="F78" s="16" t="s">
        <v>69</v>
      </c>
    </row>
    <row r="79" spans="1:6" x14ac:dyDescent="0.25">
      <c r="A79" s="14" t="s">
        <v>55</v>
      </c>
      <c r="B79" s="15" t="s">
        <v>7</v>
      </c>
      <c r="C79" s="15" t="s">
        <v>16</v>
      </c>
      <c r="D79" s="16">
        <v>326.7</v>
      </c>
      <c r="E79" s="15" t="s">
        <v>75</v>
      </c>
      <c r="F79" s="16" t="s">
        <v>69</v>
      </c>
    </row>
    <row r="80" spans="1:6" x14ac:dyDescent="0.25">
      <c r="A80" s="14" t="s">
        <v>55</v>
      </c>
      <c r="B80" s="15" t="s">
        <v>7</v>
      </c>
      <c r="C80" s="15" t="s">
        <v>8</v>
      </c>
      <c r="D80" s="16">
        <v>360.1</v>
      </c>
      <c r="E80" s="15" t="s">
        <v>75</v>
      </c>
      <c r="F80" s="16" t="s">
        <v>54</v>
      </c>
    </row>
    <row r="81" spans="1:6" x14ac:dyDescent="0.25">
      <c r="A81" s="14" t="s">
        <v>55</v>
      </c>
      <c r="B81" s="15" t="s">
        <v>7</v>
      </c>
      <c r="C81" s="15" t="s">
        <v>12</v>
      </c>
      <c r="D81" s="16">
        <v>108.9</v>
      </c>
      <c r="E81" s="15" t="s">
        <v>75</v>
      </c>
      <c r="F81" s="16" t="s">
        <v>69</v>
      </c>
    </row>
    <row r="82" spans="1:6" x14ac:dyDescent="0.25">
      <c r="A82" s="14" t="s">
        <v>55</v>
      </c>
      <c r="B82" s="15" t="s">
        <v>7</v>
      </c>
      <c r="C82" s="15" t="s">
        <v>76</v>
      </c>
      <c r="D82" s="16">
        <v>544.5</v>
      </c>
      <c r="E82" s="15" t="s">
        <v>75</v>
      </c>
      <c r="F82" s="16" t="s">
        <v>61</v>
      </c>
    </row>
    <row r="83" spans="1:6" x14ac:dyDescent="0.25">
      <c r="A83" s="14" t="s">
        <v>15</v>
      </c>
      <c r="B83" s="15" t="s">
        <v>7</v>
      </c>
      <c r="C83" s="15" t="s">
        <v>8</v>
      </c>
      <c r="D83" s="16">
        <v>360.1</v>
      </c>
      <c r="E83" s="15" t="s">
        <v>77</v>
      </c>
      <c r="F83" s="16" t="s">
        <v>78</v>
      </c>
    </row>
    <row r="84" spans="1:6" x14ac:dyDescent="0.25">
      <c r="A84" s="14" t="s">
        <v>15</v>
      </c>
      <c r="B84" s="15" t="s">
        <v>7</v>
      </c>
      <c r="C84" s="15" t="s">
        <v>12</v>
      </c>
      <c r="D84" s="16">
        <v>108.9</v>
      </c>
      <c r="E84" s="15" t="s">
        <v>77</v>
      </c>
      <c r="F84" s="16" t="s">
        <v>78</v>
      </c>
    </row>
    <row r="85" spans="1:6" x14ac:dyDescent="0.25">
      <c r="A85" s="14" t="s">
        <v>55</v>
      </c>
      <c r="B85" s="15" t="s">
        <v>7</v>
      </c>
      <c r="C85" s="15" t="s">
        <v>8</v>
      </c>
      <c r="D85" s="16">
        <v>360.1</v>
      </c>
      <c r="E85" s="15" t="s">
        <v>79</v>
      </c>
      <c r="F85" s="16" t="s">
        <v>78</v>
      </c>
    </row>
    <row r="86" spans="1:6" x14ac:dyDescent="0.25">
      <c r="A86" s="14" t="s">
        <v>55</v>
      </c>
      <c r="B86" s="15" t="s">
        <v>7</v>
      </c>
      <c r="C86" s="15" t="s">
        <v>12</v>
      </c>
      <c r="D86" s="16">
        <v>108.9</v>
      </c>
      <c r="E86" s="15" t="s">
        <v>79</v>
      </c>
      <c r="F86" s="16" t="s">
        <v>78</v>
      </c>
    </row>
    <row r="87" spans="1:6" x14ac:dyDescent="0.25">
      <c r="A87" s="14" t="s">
        <v>55</v>
      </c>
      <c r="B87" s="15" t="s">
        <v>33</v>
      </c>
      <c r="C87" s="15" t="s">
        <v>34</v>
      </c>
      <c r="D87" s="16">
        <v>359.98</v>
      </c>
      <c r="E87" s="15" t="s">
        <v>79</v>
      </c>
      <c r="F87" s="16" t="s">
        <v>78</v>
      </c>
    </row>
    <row r="88" spans="1:6" x14ac:dyDescent="0.25">
      <c r="A88" s="14" t="s">
        <v>55</v>
      </c>
      <c r="B88" s="15" t="s">
        <v>7</v>
      </c>
      <c r="C88" s="15" t="s">
        <v>16</v>
      </c>
      <c r="D88" s="16">
        <v>343.64</v>
      </c>
      <c r="E88" s="15" t="s">
        <v>79</v>
      </c>
      <c r="F88" s="16" t="s">
        <v>78</v>
      </c>
    </row>
    <row r="89" spans="1:6" x14ac:dyDescent="0.25">
      <c r="A89" s="14" t="s">
        <v>55</v>
      </c>
      <c r="B89" s="15" t="s">
        <v>7</v>
      </c>
      <c r="C89" s="15" t="s">
        <v>32</v>
      </c>
      <c r="D89" s="16">
        <v>326.7</v>
      </c>
      <c r="E89" s="15" t="s">
        <v>80</v>
      </c>
      <c r="F89" s="16" t="s">
        <v>78</v>
      </c>
    </row>
    <row r="90" spans="1:6" x14ac:dyDescent="0.25">
      <c r="A90" s="14" t="s">
        <v>55</v>
      </c>
      <c r="B90" s="15" t="s">
        <v>7</v>
      </c>
      <c r="C90" s="15" t="s">
        <v>8</v>
      </c>
      <c r="D90" s="16">
        <v>360.1</v>
      </c>
      <c r="E90" s="15" t="s">
        <v>80</v>
      </c>
      <c r="F90" s="16" t="s">
        <v>78</v>
      </c>
    </row>
    <row r="91" spans="1:6" x14ac:dyDescent="0.25">
      <c r="A91" s="14" t="s">
        <v>55</v>
      </c>
      <c r="B91" s="15" t="s">
        <v>7</v>
      </c>
      <c r="C91" s="15" t="s">
        <v>12</v>
      </c>
      <c r="D91" s="16">
        <v>108.9</v>
      </c>
      <c r="E91" s="15" t="s">
        <v>80</v>
      </c>
      <c r="F91" s="16" t="s">
        <v>78</v>
      </c>
    </row>
    <row r="92" spans="1:6" x14ac:dyDescent="0.25">
      <c r="A92" s="14" t="s">
        <v>55</v>
      </c>
      <c r="B92" s="15" t="s">
        <v>33</v>
      </c>
      <c r="C92" s="15" t="s">
        <v>34</v>
      </c>
      <c r="D92" s="16">
        <v>359.98</v>
      </c>
      <c r="E92" s="15" t="s">
        <v>80</v>
      </c>
      <c r="F92" s="16" t="s">
        <v>78</v>
      </c>
    </row>
    <row r="93" spans="1:6" x14ac:dyDescent="0.25">
      <c r="A93" s="14" t="s">
        <v>55</v>
      </c>
      <c r="B93" s="15" t="s">
        <v>67</v>
      </c>
      <c r="C93" s="15" t="s">
        <v>41</v>
      </c>
      <c r="D93" s="16">
        <v>515</v>
      </c>
      <c r="E93" s="15" t="s">
        <v>80</v>
      </c>
      <c r="F93" s="16" t="s">
        <v>81</v>
      </c>
    </row>
    <row r="94" spans="1:6" x14ac:dyDescent="0.25">
      <c r="A94" s="14" t="s">
        <v>55</v>
      </c>
      <c r="B94" s="15" t="s">
        <v>82</v>
      </c>
      <c r="C94" s="15" t="s">
        <v>83</v>
      </c>
      <c r="D94" s="16">
        <v>1875.5</v>
      </c>
      <c r="E94" s="15" t="s">
        <v>80</v>
      </c>
      <c r="F94" s="16" t="s">
        <v>84</v>
      </c>
    </row>
    <row r="95" spans="1:6" x14ac:dyDescent="0.25">
      <c r="A95" s="14" t="s">
        <v>55</v>
      </c>
      <c r="B95" s="15" t="s">
        <v>20</v>
      </c>
      <c r="C95" s="15" t="s">
        <v>71</v>
      </c>
      <c r="D95" s="16">
        <v>1452</v>
      </c>
      <c r="E95" s="15" t="s">
        <v>80</v>
      </c>
      <c r="F95" s="16" t="s">
        <v>78</v>
      </c>
    </row>
    <row r="96" spans="1:6" x14ac:dyDescent="0.25">
      <c r="A96" s="14" t="s">
        <v>55</v>
      </c>
      <c r="B96" s="15" t="s">
        <v>74</v>
      </c>
      <c r="C96" s="15" t="s">
        <v>37</v>
      </c>
      <c r="D96" s="16">
        <v>544.5</v>
      </c>
      <c r="E96" s="15" t="s">
        <v>80</v>
      </c>
      <c r="F96" s="16" t="s">
        <v>78</v>
      </c>
    </row>
    <row r="97" spans="1:6" x14ac:dyDescent="0.25">
      <c r="A97" s="14" t="s">
        <v>55</v>
      </c>
      <c r="B97" s="15" t="s">
        <v>33</v>
      </c>
      <c r="C97" s="15" t="s">
        <v>34</v>
      </c>
      <c r="D97" s="16">
        <v>359.98</v>
      </c>
      <c r="E97" s="15" t="s">
        <v>85</v>
      </c>
      <c r="F97" s="16" t="s">
        <v>81</v>
      </c>
    </row>
    <row r="98" spans="1:6" ht="25.5" x14ac:dyDescent="0.25">
      <c r="A98" s="14" t="s">
        <v>15</v>
      </c>
      <c r="B98" s="15" t="s">
        <v>86</v>
      </c>
      <c r="C98" s="15" t="s">
        <v>8</v>
      </c>
      <c r="D98" s="16">
        <v>221.43</v>
      </c>
      <c r="E98" s="15" t="s">
        <v>87</v>
      </c>
      <c r="F98" s="16" t="s">
        <v>81</v>
      </c>
    </row>
    <row r="99" spans="1:6" x14ac:dyDescent="0.25">
      <c r="A99" s="14" t="s">
        <v>55</v>
      </c>
      <c r="B99" s="15" t="s">
        <v>7</v>
      </c>
      <c r="C99" s="15" t="s">
        <v>8</v>
      </c>
      <c r="D99" s="16">
        <v>360.1</v>
      </c>
      <c r="E99" s="15" t="s">
        <v>88</v>
      </c>
      <c r="F99" s="16" t="s">
        <v>81</v>
      </c>
    </row>
    <row r="100" spans="1:6" x14ac:dyDescent="0.25">
      <c r="A100" s="14" t="s">
        <v>55</v>
      </c>
      <c r="B100" s="15" t="s">
        <v>7</v>
      </c>
      <c r="C100" s="15" t="s">
        <v>16</v>
      </c>
      <c r="D100" s="16">
        <v>343.64</v>
      </c>
      <c r="E100" s="15" t="s">
        <v>88</v>
      </c>
      <c r="F100" s="16" t="s">
        <v>81</v>
      </c>
    </row>
    <row r="101" spans="1:6" x14ac:dyDescent="0.25">
      <c r="A101" s="14" t="s">
        <v>55</v>
      </c>
      <c r="B101" s="15" t="s">
        <v>7</v>
      </c>
      <c r="C101" s="15" t="s">
        <v>32</v>
      </c>
      <c r="D101" s="16">
        <v>326.7</v>
      </c>
      <c r="E101" s="15" t="s">
        <v>88</v>
      </c>
      <c r="F101" s="16" t="s">
        <v>81</v>
      </c>
    </row>
    <row r="102" spans="1:6" x14ac:dyDescent="0.25">
      <c r="A102" s="14" t="s">
        <v>55</v>
      </c>
      <c r="B102" s="15" t="s">
        <v>7</v>
      </c>
      <c r="C102" s="15" t="s">
        <v>12</v>
      </c>
      <c r="D102" s="16">
        <v>108.9</v>
      </c>
      <c r="E102" s="15" t="s">
        <v>88</v>
      </c>
      <c r="F102" s="16" t="s">
        <v>81</v>
      </c>
    </row>
    <row r="103" spans="1:6" x14ac:dyDescent="0.25">
      <c r="A103" s="14" t="s">
        <v>15</v>
      </c>
      <c r="B103" s="15" t="s">
        <v>51</v>
      </c>
      <c r="C103" s="15" t="s">
        <v>8</v>
      </c>
      <c r="D103" s="16">
        <v>61.71</v>
      </c>
      <c r="E103" s="15" t="s">
        <v>89</v>
      </c>
      <c r="F103" s="16" t="s">
        <v>81</v>
      </c>
    </row>
    <row r="104" spans="1:6" x14ac:dyDescent="0.25">
      <c r="A104" s="14" t="s">
        <v>6</v>
      </c>
      <c r="B104" s="15" t="s">
        <v>7</v>
      </c>
      <c r="C104" s="15" t="s">
        <v>8</v>
      </c>
      <c r="D104" s="16">
        <v>360.1</v>
      </c>
      <c r="E104" s="15" t="s">
        <v>90</v>
      </c>
      <c r="F104" s="16" t="s">
        <v>81</v>
      </c>
    </row>
    <row r="105" spans="1:6" x14ac:dyDescent="0.25">
      <c r="A105" s="14" t="s">
        <v>6</v>
      </c>
      <c r="B105" s="15" t="s">
        <v>7</v>
      </c>
      <c r="C105" s="15" t="s">
        <v>32</v>
      </c>
      <c r="D105" s="16">
        <v>326.7</v>
      </c>
      <c r="E105" s="15" t="s">
        <v>90</v>
      </c>
      <c r="F105" s="16" t="s">
        <v>91</v>
      </c>
    </row>
    <row r="106" spans="1:6" x14ac:dyDescent="0.25">
      <c r="A106" s="14" t="s">
        <v>6</v>
      </c>
      <c r="B106" s="15" t="s">
        <v>7</v>
      </c>
      <c r="C106" s="15" t="s">
        <v>12</v>
      </c>
      <c r="D106" s="16">
        <v>108.9</v>
      </c>
      <c r="E106" s="15" t="s">
        <v>90</v>
      </c>
      <c r="F106" s="16" t="s">
        <v>81</v>
      </c>
    </row>
    <row r="107" spans="1:6" x14ac:dyDescent="0.25">
      <c r="A107" s="14" t="s">
        <v>15</v>
      </c>
      <c r="B107" s="15" t="s">
        <v>7</v>
      </c>
      <c r="C107" s="15" t="s">
        <v>8</v>
      </c>
      <c r="D107" s="16">
        <v>360.1</v>
      </c>
      <c r="E107" s="15" t="s">
        <v>92</v>
      </c>
      <c r="F107" s="16" t="s">
        <v>81</v>
      </c>
    </row>
    <row r="108" spans="1:6" x14ac:dyDescent="0.25">
      <c r="A108" s="14" t="s">
        <v>15</v>
      </c>
      <c r="B108" s="15" t="s">
        <v>7</v>
      </c>
      <c r="C108" s="15" t="s">
        <v>12</v>
      </c>
      <c r="D108" s="16">
        <v>108.9</v>
      </c>
      <c r="E108" s="15" t="s">
        <v>92</v>
      </c>
      <c r="F108" s="16" t="s">
        <v>81</v>
      </c>
    </row>
    <row r="109" spans="1:6" x14ac:dyDescent="0.25">
      <c r="A109" s="14" t="s">
        <v>6</v>
      </c>
      <c r="B109" s="15" t="s">
        <v>7</v>
      </c>
      <c r="C109" s="15" t="s">
        <v>16</v>
      </c>
      <c r="D109" s="16">
        <v>343.64</v>
      </c>
      <c r="E109" s="15" t="s">
        <v>93</v>
      </c>
      <c r="F109" s="16" t="s">
        <v>81</v>
      </c>
    </row>
    <row r="110" spans="1:6" x14ac:dyDescent="0.25">
      <c r="A110" s="14" t="s">
        <v>15</v>
      </c>
      <c r="B110" s="15" t="s">
        <v>51</v>
      </c>
      <c r="C110" s="15" t="s">
        <v>8</v>
      </c>
      <c r="D110" s="16">
        <v>61.71</v>
      </c>
      <c r="E110" s="15" t="s">
        <v>94</v>
      </c>
      <c r="F110" s="16" t="s">
        <v>81</v>
      </c>
    </row>
    <row r="111" spans="1:6" x14ac:dyDescent="0.25">
      <c r="A111" s="14" t="s">
        <v>15</v>
      </c>
      <c r="B111" s="15" t="s">
        <v>7</v>
      </c>
      <c r="C111" s="15" t="s">
        <v>8</v>
      </c>
      <c r="D111" s="16">
        <v>360.1</v>
      </c>
      <c r="E111" s="15" t="s">
        <v>95</v>
      </c>
      <c r="F111" s="16" t="s">
        <v>91</v>
      </c>
    </row>
    <row r="112" spans="1:6" x14ac:dyDescent="0.25">
      <c r="A112" s="14" t="s">
        <v>15</v>
      </c>
      <c r="B112" s="15" t="s">
        <v>7</v>
      </c>
      <c r="C112" s="15" t="s">
        <v>12</v>
      </c>
      <c r="D112" s="16">
        <v>108.9</v>
      </c>
      <c r="E112" s="15" t="s">
        <v>95</v>
      </c>
      <c r="F112" s="16" t="s">
        <v>91</v>
      </c>
    </row>
    <row r="113" spans="1:6" x14ac:dyDescent="0.25">
      <c r="A113" s="14" t="s">
        <v>15</v>
      </c>
      <c r="B113" s="15" t="s">
        <v>7</v>
      </c>
      <c r="C113" s="15" t="s">
        <v>8</v>
      </c>
      <c r="D113" s="16">
        <v>360.1</v>
      </c>
      <c r="E113" s="15" t="s">
        <v>96</v>
      </c>
      <c r="F113" s="16" t="s">
        <v>91</v>
      </c>
    </row>
    <row r="114" spans="1:6" x14ac:dyDescent="0.25">
      <c r="A114" s="14" t="s">
        <v>6</v>
      </c>
      <c r="B114" s="15" t="s">
        <v>7</v>
      </c>
      <c r="C114" s="15" t="s">
        <v>8</v>
      </c>
      <c r="D114" s="16">
        <v>360.1</v>
      </c>
      <c r="E114" s="15" t="s">
        <v>97</v>
      </c>
      <c r="F114" s="16" t="s">
        <v>91</v>
      </c>
    </row>
    <row r="115" spans="1:6" x14ac:dyDescent="0.25">
      <c r="A115" s="14" t="s">
        <v>15</v>
      </c>
      <c r="B115" s="15" t="s">
        <v>7</v>
      </c>
      <c r="C115" s="15" t="s">
        <v>8</v>
      </c>
      <c r="D115" s="16">
        <v>360.1</v>
      </c>
      <c r="E115" s="15" t="s">
        <v>98</v>
      </c>
      <c r="F115" s="16" t="s">
        <v>91</v>
      </c>
    </row>
    <row r="116" spans="1:6" x14ac:dyDescent="0.25">
      <c r="A116" s="14" t="s">
        <v>15</v>
      </c>
      <c r="B116" s="15" t="s">
        <v>7</v>
      </c>
      <c r="C116" s="15" t="s">
        <v>12</v>
      </c>
      <c r="D116" s="16">
        <v>108.9</v>
      </c>
      <c r="E116" s="15" t="s">
        <v>98</v>
      </c>
      <c r="F116" s="16" t="s">
        <v>91</v>
      </c>
    </row>
    <row r="117" spans="1:6" x14ac:dyDescent="0.25">
      <c r="A117" s="14" t="s">
        <v>15</v>
      </c>
      <c r="B117" s="15" t="s">
        <v>7</v>
      </c>
      <c r="C117" s="15" t="s">
        <v>8</v>
      </c>
      <c r="D117" s="16">
        <v>360.1</v>
      </c>
      <c r="E117" s="15" t="s">
        <v>99</v>
      </c>
      <c r="F117" s="16" t="s">
        <v>100</v>
      </c>
    </row>
    <row r="118" spans="1:6" x14ac:dyDescent="0.25">
      <c r="A118" s="14" t="s">
        <v>15</v>
      </c>
      <c r="B118" s="15" t="s">
        <v>7</v>
      </c>
      <c r="C118" s="15" t="s">
        <v>12</v>
      </c>
      <c r="D118" s="16">
        <v>108.9</v>
      </c>
      <c r="E118" s="15" t="s">
        <v>99</v>
      </c>
      <c r="F118" s="16" t="s">
        <v>100</v>
      </c>
    </row>
    <row r="119" spans="1:6" x14ac:dyDescent="0.25">
      <c r="A119" s="14" t="s">
        <v>15</v>
      </c>
      <c r="B119" s="15" t="s">
        <v>7</v>
      </c>
      <c r="C119" s="15" t="s">
        <v>71</v>
      </c>
      <c r="D119" s="16">
        <v>2541</v>
      </c>
      <c r="E119" s="15" t="s">
        <v>101</v>
      </c>
      <c r="F119" s="16" t="s">
        <v>100</v>
      </c>
    </row>
    <row r="120" spans="1:6" x14ac:dyDescent="0.25">
      <c r="A120" s="14" t="s">
        <v>15</v>
      </c>
      <c r="B120" s="15" t="s">
        <v>7</v>
      </c>
      <c r="C120" s="15" t="s">
        <v>12</v>
      </c>
      <c r="D120" s="16">
        <v>108.9</v>
      </c>
      <c r="E120" s="15" t="s">
        <v>102</v>
      </c>
      <c r="F120" s="16" t="s">
        <v>100</v>
      </c>
    </row>
    <row r="121" spans="1:6" x14ac:dyDescent="0.25">
      <c r="A121" s="14" t="s">
        <v>15</v>
      </c>
      <c r="B121" s="15" t="s">
        <v>7</v>
      </c>
      <c r="C121" s="15" t="s">
        <v>8</v>
      </c>
      <c r="D121" s="16">
        <v>360.1</v>
      </c>
      <c r="E121" s="15" t="s">
        <v>102</v>
      </c>
      <c r="F121" s="16" t="s">
        <v>100</v>
      </c>
    </row>
    <row r="122" spans="1:6" x14ac:dyDescent="0.25">
      <c r="A122" s="14" t="s">
        <v>48</v>
      </c>
      <c r="B122" s="15" t="s">
        <v>7</v>
      </c>
      <c r="C122" s="15" t="s">
        <v>71</v>
      </c>
      <c r="D122" s="16">
        <v>2541</v>
      </c>
      <c r="E122" s="15" t="s">
        <v>103</v>
      </c>
      <c r="F122" s="16" t="s">
        <v>100</v>
      </c>
    </row>
    <row r="123" spans="1:6" x14ac:dyDescent="0.25">
      <c r="A123" s="14" t="s">
        <v>48</v>
      </c>
      <c r="B123" s="15" t="s">
        <v>7</v>
      </c>
      <c r="C123" s="15" t="s">
        <v>12</v>
      </c>
      <c r="D123" s="16">
        <v>108.9</v>
      </c>
      <c r="E123" s="15" t="s">
        <v>103</v>
      </c>
      <c r="F123" s="16" t="s">
        <v>100</v>
      </c>
    </row>
    <row r="124" spans="1:6" x14ac:dyDescent="0.25">
      <c r="A124" s="14" t="s">
        <v>48</v>
      </c>
      <c r="B124" s="15" t="s">
        <v>7</v>
      </c>
      <c r="C124" s="15" t="s">
        <v>8</v>
      </c>
      <c r="D124" s="16">
        <v>360.1</v>
      </c>
      <c r="E124" s="15" t="s">
        <v>103</v>
      </c>
      <c r="F124" s="16" t="s">
        <v>100</v>
      </c>
    </row>
    <row r="125" spans="1:6" x14ac:dyDescent="0.25">
      <c r="A125" s="14" t="s">
        <v>48</v>
      </c>
      <c r="B125" s="15" t="s">
        <v>7</v>
      </c>
      <c r="C125" s="15" t="s">
        <v>32</v>
      </c>
      <c r="D125" s="16">
        <v>326.7</v>
      </c>
      <c r="E125" s="15" t="s">
        <v>103</v>
      </c>
      <c r="F125" s="16" t="s">
        <v>100</v>
      </c>
    </row>
    <row r="126" spans="1:6" x14ac:dyDescent="0.25">
      <c r="A126" s="14" t="s">
        <v>48</v>
      </c>
      <c r="B126" s="15" t="s">
        <v>7</v>
      </c>
      <c r="C126" s="15" t="s">
        <v>16</v>
      </c>
      <c r="D126" s="16">
        <v>343.64</v>
      </c>
      <c r="E126" s="15" t="s">
        <v>103</v>
      </c>
      <c r="F126" s="16" t="s">
        <v>100</v>
      </c>
    </row>
    <row r="127" spans="1:6" x14ac:dyDescent="0.25">
      <c r="A127" s="14" t="s">
        <v>48</v>
      </c>
      <c r="B127" s="15" t="s">
        <v>74</v>
      </c>
      <c r="C127" s="15" t="s">
        <v>37</v>
      </c>
      <c r="D127" s="16">
        <v>907.5</v>
      </c>
      <c r="E127" s="15" t="s">
        <v>103</v>
      </c>
      <c r="F127" s="16" t="s">
        <v>10</v>
      </c>
    </row>
    <row r="128" spans="1:6" x14ac:dyDescent="0.25">
      <c r="A128" s="14" t="s">
        <v>48</v>
      </c>
      <c r="B128" s="15" t="s">
        <v>33</v>
      </c>
      <c r="C128" s="15" t="s">
        <v>34</v>
      </c>
      <c r="D128" s="16">
        <v>359.98</v>
      </c>
      <c r="E128" s="15" t="s">
        <v>103</v>
      </c>
      <c r="F128" s="16" t="s">
        <v>100</v>
      </c>
    </row>
    <row r="129" spans="1:6" x14ac:dyDescent="0.25">
      <c r="A129" s="14" t="s">
        <v>48</v>
      </c>
      <c r="B129" s="15" t="s">
        <v>7</v>
      </c>
      <c r="C129" s="15" t="s">
        <v>12</v>
      </c>
      <c r="D129" s="16">
        <v>108.9</v>
      </c>
      <c r="E129" s="15" t="s">
        <v>103</v>
      </c>
      <c r="F129" s="16" t="s">
        <v>100</v>
      </c>
    </row>
    <row r="130" spans="1:6" x14ac:dyDescent="0.25">
      <c r="A130" s="14" t="s">
        <v>48</v>
      </c>
      <c r="B130" s="15" t="s">
        <v>7</v>
      </c>
      <c r="C130" s="15" t="s">
        <v>8</v>
      </c>
      <c r="D130" s="16">
        <v>360.1</v>
      </c>
      <c r="E130" s="15" t="s">
        <v>103</v>
      </c>
      <c r="F130" s="16" t="s">
        <v>100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S28"/>
  <sheetViews>
    <sheetView showGridLines="0" topLeftCell="CH4" zoomScaleNormal="100" workbookViewId="0">
      <selection activeCell="CK26" sqref="CK26"/>
    </sheetView>
  </sheetViews>
  <sheetFormatPr defaultColWidth="11.42578125" defaultRowHeight="14.25" x14ac:dyDescent="0.3"/>
  <cols>
    <col min="1" max="2" width="17.7109375" style="2" bestFit="1" customWidth="1"/>
    <col min="3" max="3" width="18.85546875" style="2" bestFit="1" customWidth="1"/>
    <col min="4" max="4" width="50.28515625" style="2" bestFit="1" customWidth="1"/>
    <col min="5" max="5" width="11.28515625" style="2" bestFit="1" customWidth="1"/>
    <col min="6" max="6" width="5.7109375" style="2" bestFit="1" customWidth="1"/>
    <col min="7" max="7" width="11.42578125" style="2"/>
    <col min="8" max="8" width="23.85546875" style="2" bestFit="1" customWidth="1"/>
    <col min="9" max="9" width="17.7109375" style="2" bestFit="1" customWidth="1"/>
    <col min="10" max="10" width="18.85546875" style="2" bestFit="1" customWidth="1"/>
    <col min="11" max="11" width="30" style="2" bestFit="1" customWidth="1"/>
    <col min="12" max="12" width="11.28515625" style="2" bestFit="1" customWidth="1"/>
    <col min="13" max="13" width="5.7109375" style="2" bestFit="1" customWidth="1"/>
    <col min="14" max="15" width="11.42578125" style="2"/>
    <col min="16" max="16" width="50.28515625" style="2" bestFit="1" customWidth="1"/>
    <col min="17" max="17" width="17.7109375" style="2" bestFit="1" customWidth="1"/>
    <col min="18" max="18" width="28" style="2" customWidth="1"/>
    <col min="19" max="19" width="10.140625" style="2" bestFit="1" customWidth="1"/>
    <col min="20" max="20" width="7" style="2" bestFit="1" customWidth="1"/>
    <col min="21" max="21" width="5.7109375" style="2" bestFit="1" customWidth="1"/>
    <col min="22" max="22" width="50.28515625" style="2" bestFit="1" customWidth="1"/>
    <col min="23" max="23" width="17.7109375" style="2" bestFit="1" customWidth="1"/>
    <col min="24" max="24" width="22.28515625" style="2" bestFit="1" customWidth="1"/>
    <col min="25" max="25" width="9" style="2" bestFit="1" customWidth="1"/>
    <col min="26" max="27" width="11.42578125" style="2"/>
    <col min="28" max="28" width="44.85546875" style="2" bestFit="1" customWidth="1"/>
    <col min="29" max="29" width="17.7109375" style="2" bestFit="1" customWidth="1"/>
    <col min="30" max="30" width="22.28515625" style="2" bestFit="1" customWidth="1"/>
    <col min="31" max="31" width="9" style="2" bestFit="1" customWidth="1"/>
    <col min="32" max="33" width="11.42578125" style="2"/>
    <col min="34" max="34" width="50.28515625" style="2" bestFit="1" customWidth="1"/>
    <col min="35" max="35" width="17.7109375" style="2" bestFit="1" customWidth="1"/>
    <col min="36" max="36" width="22.28515625" style="2" bestFit="1" customWidth="1"/>
    <col min="37" max="37" width="9" style="2" bestFit="1" customWidth="1"/>
    <col min="38" max="39" width="11.42578125" style="2"/>
    <col min="40" max="40" width="50.28515625" style="2" bestFit="1" customWidth="1"/>
    <col min="41" max="41" width="17.7109375" style="2" bestFit="1" customWidth="1"/>
    <col min="42" max="42" width="22.28515625" style="2" bestFit="1" customWidth="1"/>
    <col min="43" max="43" width="9" style="2" bestFit="1" customWidth="1"/>
    <col min="44" max="45" width="11.42578125" style="2"/>
    <col min="46" max="46" width="44.85546875" style="2" bestFit="1" customWidth="1"/>
    <col min="47" max="47" width="17.7109375" style="2" bestFit="1" customWidth="1"/>
    <col min="48" max="48" width="22.28515625" style="2" bestFit="1" customWidth="1"/>
    <col min="49" max="49" width="9" style="2" bestFit="1" customWidth="1"/>
    <col min="50" max="51" width="11.42578125" style="2"/>
    <col min="52" max="52" width="44.85546875" style="2" bestFit="1" customWidth="1"/>
    <col min="53" max="53" width="17.7109375" style="2" bestFit="1" customWidth="1"/>
    <col min="54" max="54" width="22.28515625" style="2" bestFit="1" customWidth="1"/>
    <col min="55" max="55" width="9" style="2" bestFit="1" customWidth="1"/>
    <col min="56" max="57" width="11.42578125" style="2"/>
    <col min="58" max="58" width="25.140625" style="2" bestFit="1" customWidth="1"/>
    <col min="59" max="59" width="17.7109375" style="2" bestFit="1" customWidth="1"/>
    <col min="60" max="60" width="22.28515625" style="2" bestFit="1" customWidth="1"/>
    <col min="61" max="61" width="9" style="2" bestFit="1" customWidth="1"/>
    <col min="62" max="63" width="11.42578125" style="2"/>
    <col min="64" max="64" width="25.140625" style="2" bestFit="1" customWidth="1"/>
    <col min="65" max="65" width="17.7109375" style="2" bestFit="1" customWidth="1"/>
    <col min="66" max="66" width="22.28515625" style="2" bestFit="1" customWidth="1"/>
    <col min="67" max="67" width="9" style="2" bestFit="1" customWidth="1"/>
    <col min="68" max="69" width="11.42578125" style="2"/>
    <col min="70" max="70" width="50.28515625" style="2" bestFit="1" customWidth="1"/>
    <col min="71" max="71" width="17.7109375" style="2" bestFit="1" customWidth="1"/>
    <col min="72" max="72" width="22.28515625" style="2" bestFit="1" customWidth="1"/>
    <col min="73" max="73" width="9" style="2" bestFit="1" customWidth="1"/>
    <col min="74" max="75" width="11.42578125" style="2"/>
    <col min="76" max="76" width="44.85546875" style="2" bestFit="1" customWidth="1"/>
    <col min="77" max="77" width="18.42578125" style="2" bestFit="1" customWidth="1"/>
    <col min="78" max="78" width="21.28515625" style="2" bestFit="1" customWidth="1"/>
    <col min="79" max="79" width="7.28515625" style="2" bestFit="1" customWidth="1"/>
    <col min="80" max="81" width="11.42578125" style="2"/>
    <col min="82" max="82" width="25.140625" style="2" bestFit="1" customWidth="1"/>
    <col min="83" max="83" width="26.140625" style="2" bestFit="1" customWidth="1"/>
    <col min="84" max="84" width="25.42578125" style="2" bestFit="1" customWidth="1"/>
    <col min="85" max="85" width="7.28515625" style="2" bestFit="1" customWidth="1"/>
    <col min="86" max="87" width="11.42578125" style="2"/>
    <col min="88" max="88" width="44.85546875" style="2" bestFit="1" customWidth="1"/>
    <col min="89" max="89" width="17.7109375" style="2" bestFit="1" customWidth="1"/>
    <col min="90" max="90" width="25.140625" style="2" bestFit="1" customWidth="1"/>
    <col min="91" max="91" width="7.28515625" style="2" bestFit="1" customWidth="1"/>
    <col min="92" max="93" width="11.42578125" style="2"/>
    <col min="94" max="94" width="44.85546875" style="2" bestFit="1" customWidth="1"/>
    <col min="95" max="95" width="17.7109375" style="2" bestFit="1" customWidth="1"/>
    <col min="96" max="96" width="25.42578125" style="2" bestFit="1" customWidth="1"/>
    <col min="97" max="97" width="7.28515625" style="2" bestFit="1" customWidth="1"/>
    <col min="98" max="16384" width="11.42578125" style="2"/>
  </cols>
  <sheetData>
    <row r="1" spans="1:97" x14ac:dyDescent="0.3">
      <c r="P1" s="7" t="s">
        <v>2</v>
      </c>
      <c r="Q1" s="8" t="s">
        <v>8</v>
      </c>
      <c r="R1" s="2" t="str">
        <f>Q1</f>
        <v>Som Mollet</v>
      </c>
      <c r="S1" s="10">
        <f>GETPIVOTDATA("Despesa",$P$3)</f>
        <v>16582.730000000003</v>
      </c>
      <c r="V1" s="7" t="s">
        <v>2</v>
      </c>
      <c r="W1" s="8" t="s">
        <v>71</v>
      </c>
      <c r="X1" s="2" t="str">
        <f>W1</f>
        <v>El Periodico</v>
      </c>
      <c r="Y1" s="10">
        <f>GETPIVOTDATA("Despesa",$V$3)</f>
        <v>9075</v>
      </c>
      <c r="AB1" s="18" t="s">
        <v>2</v>
      </c>
      <c r="AC1" s="2" t="s">
        <v>37</v>
      </c>
      <c r="AD1" s="2" t="str">
        <f>AC1</f>
        <v>La Ciutat</v>
      </c>
      <c r="AE1" s="10">
        <f>GETPIVOTDATA("Despesa",$AB$3)</f>
        <v>4840</v>
      </c>
      <c r="AH1" s="18" t="s">
        <v>2</v>
      </c>
      <c r="AI1" s="2" t="s">
        <v>12</v>
      </c>
      <c r="AJ1" s="2" t="str">
        <f>AI1</f>
        <v>Mollet Viu</v>
      </c>
      <c r="AK1" s="10">
        <f>GETPIVOTDATA("Despesa",$AH$3)</f>
        <v>3811.5000000000009</v>
      </c>
      <c r="AN1" s="18" t="s">
        <v>2</v>
      </c>
      <c r="AO1" s="2" t="s">
        <v>16</v>
      </c>
      <c r="AP1" s="2" t="str">
        <f>AO1</f>
        <v>Mollet a Mà</v>
      </c>
      <c r="AQ1" s="10">
        <f>GETPIVOTDATA("Despesa",$AN$3)</f>
        <v>3763.1</v>
      </c>
      <c r="AT1" s="18" t="s">
        <v>2</v>
      </c>
      <c r="AU1" s="2" t="s">
        <v>34</v>
      </c>
      <c r="AV1" s="2" t="str">
        <f>AU1</f>
        <v>El 9 Nou</v>
      </c>
      <c r="AW1" s="10">
        <f>GETPIVOTDATA("Despesa",$AT$3)</f>
        <v>3111.25</v>
      </c>
      <c r="AZ1" s="18" t="s">
        <v>2</v>
      </c>
      <c r="BA1" s="2" t="s">
        <v>32</v>
      </c>
      <c r="BB1" s="2" t="str">
        <f>BA1</f>
        <v>Som Granollers</v>
      </c>
      <c r="BC1" s="10">
        <f>GETPIVOTDATA("Despesa",$AZ$3)</f>
        <v>2613.6</v>
      </c>
      <c r="BF1" s="18" t="s">
        <v>2</v>
      </c>
      <c r="BG1" s="2" t="s">
        <v>83</v>
      </c>
      <c r="BH1" s="2" t="str">
        <f>BG1</f>
        <v>Grup Godó</v>
      </c>
      <c r="BI1" s="10">
        <f>GETPIVOTDATA("Despesa",$BF$3)</f>
        <v>1875.5</v>
      </c>
      <c r="BL1" s="18" t="s">
        <v>2</v>
      </c>
      <c r="BM1" s="2" t="s">
        <v>70</v>
      </c>
      <c r="BN1" s="2" t="str">
        <f>BM1</f>
        <v>Ràdio Flaixbac</v>
      </c>
      <c r="BO1" s="10">
        <f>GETPIVOTDATA("Despesa",$BL$3)</f>
        <v>1681.86</v>
      </c>
      <c r="BR1" s="18" t="s">
        <v>2</v>
      </c>
      <c r="BS1" s="2" t="s">
        <v>41</v>
      </c>
      <c r="BT1" s="2" t="str">
        <f>BS1</f>
        <v>Vallès Visió</v>
      </c>
      <c r="BU1" s="10">
        <f>GETPIVOTDATA("Despesa",$BR$3)</f>
        <v>1165.3800000000001</v>
      </c>
      <c r="BX1" s="18" t="s">
        <v>2</v>
      </c>
      <c r="BY1" s="2" t="s">
        <v>46</v>
      </c>
      <c r="BZ1" s="2" t="str">
        <f>BY1</f>
        <v>Festa Catalunya</v>
      </c>
      <c r="CA1" s="10">
        <f>GETPIVOTDATA("Despesa",$BX$3)</f>
        <v>508.2</v>
      </c>
      <c r="CD1" s="18" t="s">
        <v>2</v>
      </c>
      <c r="CE1" s="2" t="s">
        <v>73</v>
      </c>
      <c r="CF1" s="2" t="str">
        <f>CE1</f>
        <v>Alpha publicitat exterior</v>
      </c>
      <c r="CG1" s="10">
        <f>GETPIVOTDATA("Despesa",$CD$3)</f>
        <v>495</v>
      </c>
      <c r="CJ1" s="18" t="s">
        <v>2</v>
      </c>
      <c r="CK1" s="2" t="s">
        <v>43</v>
      </c>
      <c r="CL1" s="2" t="str">
        <f>CK1</f>
        <v>Fem Turisme</v>
      </c>
      <c r="CM1" s="10">
        <f>GETPIVOTDATA("Despesa",$CJ$3)</f>
        <v>423.5</v>
      </c>
      <c r="CP1" s="18" t="s">
        <v>2</v>
      </c>
      <c r="CQ1" s="2" t="s">
        <v>39</v>
      </c>
      <c r="CR1" s="2" t="str">
        <f>CQ1</f>
        <v>Facebook</v>
      </c>
      <c r="CS1" s="10">
        <f>GETPIVOTDATA("Despesa",$CP$3)</f>
        <v>40</v>
      </c>
    </row>
    <row r="3" spans="1:97" ht="15.75" x14ac:dyDescent="0.3">
      <c r="A3" s="7" t="s">
        <v>104</v>
      </c>
      <c r="B3" s="8" t="s">
        <v>105</v>
      </c>
      <c r="C3" s="8" t="s">
        <v>106</v>
      </c>
      <c r="H3" s="7" t="s">
        <v>104</v>
      </c>
      <c r="I3" s="8" t="s">
        <v>105</v>
      </c>
      <c r="J3" s="8" t="s">
        <v>106</v>
      </c>
      <c r="P3" s="7" t="s">
        <v>0</v>
      </c>
      <c r="Q3" s="8" t="s">
        <v>105</v>
      </c>
      <c r="R3"/>
      <c r="T3" s="3"/>
      <c r="V3" s="7" t="s">
        <v>0</v>
      </c>
      <c r="W3" s="8" t="s">
        <v>105</v>
      </c>
      <c r="X3"/>
      <c r="AB3" s="18" t="s">
        <v>0</v>
      </c>
      <c r="AC3" s="2" t="s">
        <v>105</v>
      </c>
      <c r="AD3"/>
      <c r="AH3" s="18" t="s">
        <v>0</v>
      </c>
      <c r="AI3" s="2" t="s">
        <v>105</v>
      </c>
      <c r="AJ3"/>
      <c r="AN3" s="18" t="s">
        <v>0</v>
      </c>
      <c r="AO3" s="2" t="s">
        <v>105</v>
      </c>
      <c r="AP3"/>
      <c r="AT3" s="18" t="s">
        <v>0</v>
      </c>
      <c r="AU3" s="2" t="s">
        <v>105</v>
      </c>
      <c r="AV3"/>
      <c r="AZ3" s="18" t="s">
        <v>0</v>
      </c>
      <c r="BA3" s="2" t="s">
        <v>105</v>
      </c>
      <c r="BB3"/>
      <c r="BF3" s="18" t="s">
        <v>0</v>
      </c>
      <c r="BG3" s="2" t="s">
        <v>105</v>
      </c>
      <c r="BH3" t="s">
        <v>107</v>
      </c>
      <c r="BI3" s="2" t="str">
        <f>BH4</f>
        <v>Grans Activitats de Ciutat</v>
      </c>
      <c r="BL3" s="18" t="s">
        <v>0</v>
      </c>
      <c r="BM3" s="2" t="s">
        <v>105</v>
      </c>
      <c r="BN3" t="s">
        <v>107</v>
      </c>
      <c r="BO3" s="2" t="str">
        <f>BN4</f>
        <v>Grans Activitats de Ciutat</v>
      </c>
      <c r="BR3" s="18" t="s">
        <v>0</v>
      </c>
      <c r="BS3" s="2" t="s">
        <v>105</v>
      </c>
      <c r="BT3"/>
      <c r="BX3" s="18" t="s">
        <v>0</v>
      </c>
      <c r="BY3" s="2" t="s">
        <v>105</v>
      </c>
      <c r="BZ3" t="s">
        <v>107</v>
      </c>
      <c r="CA3" s="2" t="str">
        <f>BZ4</f>
        <v>Dif. Activit i Prog. Cultural</v>
      </c>
      <c r="CD3" s="18" t="s">
        <v>0</v>
      </c>
      <c r="CE3" s="2" t="s">
        <v>105</v>
      </c>
      <c r="CF3" t="s">
        <v>107</v>
      </c>
      <c r="CG3" s="2" t="str">
        <f>CF4</f>
        <v>Grans Activitats de Ciutat</v>
      </c>
      <c r="CJ3" s="18" t="s">
        <v>0</v>
      </c>
      <c r="CK3" s="2" t="s">
        <v>105</v>
      </c>
      <c r="CL3" t="s">
        <v>107</v>
      </c>
      <c r="CM3" s="2" t="str">
        <f>CL4</f>
        <v>Dif. Activit i Prog. Cultural</v>
      </c>
      <c r="CP3" s="18" t="s">
        <v>0</v>
      </c>
      <c r="CQ3" s="2" t="s">
        <v>105</v>
      </c>
      <c r="CR3" t="s">
        <v>107</v>
      </c>
      <c r="CS3" s="2" t="str">
        <f>CR4</f>
        <v>Dif. Activit i Prog. Cultural</v>
      </c>
    </row>
    <row r="4" spans="1:97" x14ac:dyDescent="0.3">
      <c r="A4" s="11" t="s">
        <v>55</v>
      </c>
      <c r="B4" s="9">
        <v>20346.36</v>
      </c>
      <c r="C4" s="12">
        <v>0.40703612286647906</v>
      </c>
      <c r="D4" s="2" t="str">
        <f>A4</f>
        <v>Grans Activitats de Ciutat</v>
      </c>
      <c r="E4" s="3">
        <f>GETPIVOTDATA("Suma de Despesa",$A$3,"Nom de la campanya",A4)</f>
        <v>20346.36</v>
      </c>
      <c r="F4" s="5">
        <f>GETPIVOTDATA("Suma de Despesa2",$A$3,"Nom de la campanya",A4)</f>
        <v>0.40703612286647906</v>
      </c>
      <c r="H4" s="11" t="s">
        <v>8</v>
      </c>
      <c r="I4" s="9">
        <v>16582.730000000007</v>
      </c>
      <c r="J4" s="12">
        <v>0.33174337452702357</v>
      </c>
      <c r="K4" s="2" t="str">
        <f>H4</f>
        <v>Som Mollet</v>
      </c>
      <c r="L4" s="3">
        <f>GETPIVOTDATA("Despesa",$H$3,"Mitjà",H4)</f>
        <v>16582.730000000007</v>
      </c>
      <c r="M4" s="5">
        <f>GETPIVOTDATA("Suma de Despesa2",$H$3,"Mitjà",H4)</f>
        <v>0.33174337452702357</v>
      </c>
      <c r="N4" s="5"/>
      <c r="P4" s="8" t="s">
        <v>15</v>
      </c>
      <c r="Q4" s="9">
        <v>7812.3200000000033</v>
      </c>
      <c r="R4" s="2" t="str">
        <f>VLOOKUP(P4,$R$25:$S$28,2,0)</f>
        <v>C. Instituc. i Prom. Ciutat</v>
      </c>
      <c r="S4" s="3">
        <f>Q4</f>
        <v>7812.3200000000033</v>
      </c>
      <c r="T4" s="4"/>
      <c r="V4" s="8" t="s">
        <v>55</v>
      </c>
      <c r="W4" s="9">
        <v>3993</v>
      </c>
      <c r="X4" s="2" t="str">
        <f>VLOOKUP(V4,$R$25:$S$28,2,0)</f>
        <v>Grans Activitats de Ciutat</v>
      </c>
      <c r="Y4" s="3">
        <f>W4</f>
        <v>3993</v>
      </c>
      <c r="AB4" s="2" t="s">
        <v>55</v>
      </c>
      <c r="AC4" s="3">
        <v>3146</v>
      </c>
      <c r="AD4" s="2" t="str">
        <f>VLOOKUP(AB4,$R$25:$S$28,2,0)</f>
        <v>Grans Activitats de Ciutat</v>
      </c>
      <c r="AE4" s="3">
        <f>AC4</f>
        <v>3146</v>
      </c>
      <c r="AH4" s="2" t="s">
        <v>15</v>
      </c>
      <c r="AI4" s="3">
        <v>1851.3000000000006</v>
      </c>
      <c r="AJ4" s="2" t="str">
        <f t="shared" ref="AJ4:AJ7" si="0">VLOOKUP(AH4,$R$25:$S$28,2,0)</f>
        <v>C. Instituc. i Prom. Ciutat</v>
      </c>
      <c r="AK4" s="3">
        <f t="shared" ref="AK4:AK7" si="1">AI4</f>
        <v>1851.3000000000006</v>
      </c>
      <c r="AN4" s="2" t="s">
        <v>55</v>
      </c>
      <c r="AO4" s="3">
        <v>1701.2599999999998</v>
      </c>
      <c r="AP4" s="2" t="str">
        <f t="shared" ref="AP4:AP7" si="2">VLOOKUP(AN4,$R$25:$S$28,2,0)</f>
        <v>Grans Activitats de Ciutat</v>
      </c>
      <c r="AQ4" s="3">
        <f t="shared" ref="AQ4:AQ7" si="3">AO4</f>
        <v>1701.2599999999998</v>
      </c>
      <c r="AT4" s="2" t="s">
        <v>55</v>
      </c>
      <c r="AU4" s="3">
        <v>2031.31</v>
      </c>
      <c r="AV4" s="2" t="str">
        <f t="shared" ref="AV4:AV6" si="4">VLOOKUP(AT4,$R$25:$S$28,2,0)</f>
        <v>Grans Activitats de Ciutat</v>
      </c>
      <c r="AW4" s="3">
        <f t="shared" ref="AW4:AW6" si="5">AU4</f>
        <v>2031.31</v>
      </c>
      <c r="AZ4" s="2" t="s">
        <v>55</v>
      </c>
      <c r="BA4" s="3">
        <v>1306.8</v>
      </c>
      <c r="BB4" s="2" t="str">
        <f t="shared" ref="BB4:BB6" si="6">VLOOKUP(AZ4,$R$25:$S$28,2,0)</f>
        <v>Grans Activitats de Ciutat</v>
      </c>
      <c r="BC4" s="3">
        <f t="shared" ref="BC4:BC6" si="7">BA4</f>
        <v>1306.8</v>
      </c>
      <c r="BF4" s="2" t="s">
        <v>55</v>
      </c>
      <c r="BG4" s="3">
        <v>1875.5</v>
      </c>
      <c r="BH4" s="2" t="str">
        <f t="shared" ref="BH4" si="8">VLOOKUP(BF4,$R$25:$S$28,2,0)</f>
        <v>Grans Activitats de Ciutat</v>
      </c>
      <c r="BI4" s="3">
        <f t="shared" ref="BI4" si="9">BG4</f>
        <v>1875.5</v>
      </c>
      <c r="BL4" s="2" t="s">
        <v>55</v>
      </c>
      <c r="BM4" s="3">
        <v>1681.86</v>
      </c>
      <c r="BN4" s="2" t="str">
        <f t="shared" ref="BN4" si="10">VLOOKUP(BL4,$R$25:$S$28,2,0)</f>
        <v>Grans Activitats de Ciutat</v>
      </c>
      <c r="BO4" s="3">
        <f t="shared" ref="BO4" si="11">BM4</f>
        <v>1681.86</v>
      </c>
      <c r="BR4" s="2" t="s">
        <v>55</v>
      </c>
      <c r="BS4" s="3">
        <v>832.63</v>
      </c>
      <c r="BT4" s="2" t="str">
        <f t="shared" ref="BT4:BT5" si="12">VLOOKUP(BR4,$R$25:$S$28,2,0)</f>
        <v>Grans Activitats de Ciutat</v>
      </c>
      <c r="BU4" s="3">
        <f t="shared" ref="BU4:BU5" si="13">BS4</f>
        <v>832.63</v>
      </c>
      <c r="BX4" s="2" t="s">
        <v>6</v>
      </c>
      <c r="BY4" s="3">
        <v>508.2</v>
      </c>
      <c r="BZ4" s="2" t="str">
        <f t="shared" ref="BZ4" si="14">VLOOKUP(BX4,$R$25:$S$28,2,0)</f>
        <v>Dif. Activit i Prog. Cultural</v>
      </c>
      <c r="CA4" s="3">
        <f t="shared" ref="CA4" si="15">BY4</f>
        <v>508.2</v>
      </c>
      <c r="CD4" s="2" t="s">
        <v>55</v>
      </c>
      <c r="CE4" s="3">
        <v>495</v>
      </c>
      <c r="CF4" s="2" t="str">
        <f t="shared" ref="CF4" si="16">VLOOKUP(CD4,$R$25:$S$28,2,0)</f>
        <v>Grans Activitats de Ciutat</v>
      </c>
      <c r="CG4" s="3">
        <f t="shared" ref="CG4" si="17">CE4</f>
        <v>495</v>
      </c>
      <c r="CJ4" s="2" t="s">
        <v>6</v>
      </c>
      <c r="CK4" s="3">
        <v>423.5</v>
      </c>
      <c r="CL4" s="2" t="str">
        <f t="shared" ref="CL4" si="18">VLOOKUP(CJ4,$R$25:$S$28,2,0)</f>
        <v>Dif. Activit i Prog. Cultural</v>
      </c>
      <c r="CM4" s="3">
        <f t="shared" ref="CM4" si="19">CK4</f>
        <v>423.5</v>
      </c>
      <c r="CP4" s="2" t="s">
        <v>6</v>
      </c>
      <c r="CQ4" s="3">
        <v>40</v>
      </c>
      <c r="CR4" s="2" t="str">
        <f t="shared" ref="CR4" si="20">VLOOKUP(CP4,$R$25:$S$28,2,0)</f>
        <v>Dif. Activit i Prog. Cultural</v>
      </c>
      <c r="CS4" s="3">
        <f t="shared" ref="CS4" si="21">CQ4</f>
        <v>40</v>
      </c>
    </row>
    <row r="5" spans="1:97" x14ac:dyDescent="0.3">
      <c r="A5" s="11" t="s">
        <v>15</v>
      </c>
      <c r="B5" s="9">
        <v>13224.65</v>
      </c>
      <c r="C5" s="12">
        <v>0.26456379727215001</v>
      </c>
      <c r="D5" s="2" t="str">
        <f t="shared" ref="D5:D7" si="22">A5</f>
        <v>Campanyes institucionals i de promoció de la ciutat</v>
      </c>
      <c r="E5" s="3">
        <f t="shared" ref="E5:E7" si="23">GETPIVOTDATA("Suma de Despesa",$A$3,"Nom de la campanya",A5)</f>
        <v>13224.65</v>
      </c>
      <c r="F5" s="5">
        <f t="shared" ref="F5:F7" si="24">GETPIVOTDATA("Suma de Despesa2",$A$3,"Nom de la campanya",A5)</f>
        <v>0.26456379727215001</v>
      </c>
      <c r="H5" s="11" t="s">
        <v>71</v>
      </c>
      <c r="I5" s="9">
        <v>9075</v>
      </c>
      <c r="J5" s="12">
        <v>0.18154858240065042</v>
      </c>
      <c r="K5" s="2" t="str">
        <f t="shared" ref="K5:K13" si="25">H5</f>
        <v>El Periodico</v>
      </c>
      <c r="L5" s="3">
        <f t="shared" ref="L5:L13" si="26">GETPIVOTDATA("Despesa",$H$3,"Mitjà",H5)</f>
        <v>9075</v>
      </c>
      <c r="M5" s="5">
        <f t="shared" ref="M5:M13" si="27">GETPIVOTDATA("Suma de Despesa2",$H$3,"Mitjà",H5)</f>
        <v>0.18154858240065042</v>
      </c>
      <c r="N5" s="5"/>
      <c r="P5" s="8" t="s">
        <v>6</v>
      </c>
      <c r="Q5" s="9">
        <v>4809.3100000000004</v>
      </c>
      <c r="R5" s="2" t="str">
        <f t="shared" ref="R5:R7" si="28">VLOOKUP(P5,$R$25:$S$28,2,0)</f>
        <v>Dif. Activit i Prog. Cultural</v>
      </c>
      <c r="S5" s="3">
        <f t="shared" ref="S5:S7" si="29">Q5</f>
        <v>4809.3100000000004</v>
      </c>
      <c r="T5" s="4"/>
      <c r="V5" s="8" t="s">
        <v>48</v>
      </c>
      <c r="W5" s="9">
        <v>2541</v>
      </c>
      <c r="X5" s="2" t="str">
        <f t="shared" ref="X5:X6" si="30">VLOOKUP(V5,$R$25:$S$28,2,0)</f>
        <v>Promoció Comercial</v>
      </c>
      <c r="Y5" s="3">
        <f t="shared" ref="Y5:Y6" si="31">W5</f>
        <v>2541</v>
      </c>
      <c r="AB5" s="2" t="s">
        <v>48</v>
      </c>
      <c r="AC5" s="3">
        <v>907.5</v>
      </c>
      <c r="AD5" s="2" t="str">
        <f t="shared" ref="AD5:AD6" si="32">VLOOKUP(AB5,$R$25:$S$28,2,0)</f>
        <v>Promoció Comercial</v>
      </c>
      <c r="AE5" s="3">
        <f t="shared" ref="AE5:AE6" si="33">AC5</f>
        <v>907.5</v>
      </c>
      <c r="AH5" s="2" t="s">
        <v>6</v>
      </c>
      <c r="AI5" s="3">
        <v>871.19999999999993</v>
      </c>
      <c r="AJ5" s="2" t="str">
        <f t="shared" si="0"/>
        <v>Dif. Activit i Prog. Cultural</v>
      </c>
      <c r="AK5" s="3">
        <f t="shared" si="1"/>
        <v>871.19999999999993</v>
      </c>
      <c r="AN5" s="2" t="s">
        <v>15</v>
      </c>
      <c r="AO5" s="3">
        <v>687.28</v>
      </c>
      <c r="AP5" s="2" t="str">
        <f t="shared" si="2"/>
        <v>C. Instituc. i Prom. Ciutat</v>
      </c>
      <c r="AQ5" s="3">
        <f t="shared" si="3"/>
        <v>687.28</v>
      </c>
      <c r="AT5" s="2" t="s">
        <v>6</v>
      </c>
      <c r="AU5" s="3">
        <v>719.96</v>
      </c>
      <c r="AV5" s="2" t="str">
        <f t="shared" si="4"/>
        <v>Dif. Activit i Prog. Cultural</v>
      </c>
      <c r="AW5" s="3">
        <f t="shared" si="5"/>
        <v>719.96</v>
      </c>
      <c r="AZ5" s="2" t="s">
        <v>48</v>
      </c>
      <c r="BA5" s="3">
        <v>653.4</v>
      </c>
      <c r="BB5" s="2" t="str">
        <f t="shared" si="6"/>
        <v>Promoció Comercial</v>
      </c>
      <c r="BC5" s="3">
        <f t="shared" si="7"/>
        <v>653.4</v>
      </c>
      <c r="BF5" s="2" t="s">
        <v>108</v>
      </c>
      <c r="BG5" s="3">
        <v>1875.5</v>
      </c>
      <c r="BI5" s="3"/>
      <c r="BL5" s="2" t="s">
        <v>108</v>
      </c>
      <c r="BM5" s="3">
        <v>1681.86</v>
      </c>
      <c r="BO5" s="3"/>
      <c r="BR5" s="2" t="s">
        <v>15</v>
      </c>
      <c r="BS5" s="3">
        <v>332.75</v>
      </c>
      <c r="BT5" s="2" t="str">
        <f t="shared" si="12"/>
        <v>C. Instituc. i Prom. Ciutat</v>
      </c>
      <c r="BU5" s="3">
        <f t="shared" si="13"/>
        <v>332.75</v>
      </c>
      <c r="BX5" s="2" t="s">
        <v>108</v>
      </c>
      <c r="BY5" s="3">
        <v>508.2</v>
      </c>
      <c r="CA5" s="3"/>
      <c r="CD5" s="2" t="s">
        <v>108</v>
      </c>
      <c r="CE5" s="3">
        <v>495</v>
      </c>
      <c r="CG5" s="3"/>
      <c r="CJ5" s="2" t="s">
        <v>108</v>
      </c>
      <c r="CK5" s="3">
        <v>423.5</v>
      </c>
      <c r="CM5" s="3"/>
      <c r="CP5" s="2" t="s">
        <v>108</v>
      </c>
      <c r="CQ5" s="3">
        <v>40</v>
      </c>
      <c r="CS5" s="3"/>
    </row>
    <row r="6" spans="1:97" ht="15.75" x14ac:dyDescent="0.3">
      <c r="A6" s="11" t="s">
        <v>6</v>
      </c>
      <c r="B6" s="9">
        <v>9499.35</v>
      </c>
      <c r="C6" s="12">
        <v>0.19003785412976512</v>
      </c>
      <c r="D6" s="2" t="str">
        <f t="shared" si="22"/>
        <v>Difusió de les activitats i programació cultural</v>
      </c>
      <c r="E6" s="3">
        <f t="shared" si="23"/>
        <v>9499.35</v>
      </c>
      <c r="F6" s="5">
        <f t="shared" si="24"/>
        <v>0.19003785412976512</v>
      </c>
      <c r="H6" s="11" t="s">
        <v>37</v>
      </c>
      <c r="I6" s="9">
        <v>4840</v>
      </c>
      <c r="J6" s="12">
        <v>9.6825910613680219E-2</v>
      </c>
      <c r="K6" s="2" t="str">
        <f t="shared" si="25"/>
        <v>La Ciutat</v>
      </c>
      <c r="L6" s="3">
        <f t="shared" si="26"/>
        <v>4840</v>
      </c>
      <c r="M6" s="5">
        <f t="shared" si="27"/>
        <v>9.6825910613680219E-2</v>
      </c>
      <c r="N6" s="5"/>
      <c r="P6" s="8" t="s">
        <v>55</v>
      </c>
      <c r="Q6" s="9">
        <v>2520.7000000000003</v>
      </c>
      <c r="R6" s="2" t="str">
        <f t="shared" si="28"/>
        <v>Grans Activitats de Ciutat</v>
      </c>
      <c r="S6" s="3">
        <f t="shared" si="29"/>
        <v>2520.7000000000003</v>
      </c>
      <c r="T6" s="4"/>
      <c r="V6" s="8" t="s">
        <v>15</v>
      </c>
      <c r="W6" s="9">
        <v>2541</v>
      </c>
      <c r="X6" s="2" t="str">
        <f t="shared" si="30"/>
        <v>C. Instituc. i Prom. Ciutat</v>
      </c>
      <c r="Y6" s="3">
        <f t="shared" si="31"/>
        <v>2541</v>
      </c>
      <c r="AB6" s="2" t="s">
        <v>6</v>
      </c>
      <c r="AC6" s="3">
        <v>786.5</v>
      </c>
      <c r="AD6" s="2" t="str">
        <f t="shared" si="32"/>
        <v>Dif. Activit i Prog. Cultural</v>
      </c>
      <c r="AE6" s="3">
        <f t="shared" si="33"/>
        <v>786.5</v>
      </c>
      <c r="AH6" s="2" t="s">
        <v>55</v>
      </c>
      <c r="AI6" s="3">
        <v>762.30000000000007</v>
      </c>
      <c r="AJ6" s="2" t="str">
        <f t="shared" si="0"/>
        <v>Grans Activitats de Ciutat</v>
      </c>
      <c r="AK6" s="3">
        <f t="shared" si="1"/>
        <v>762.30000000000007</v>
      </c>
      <c r="AN6" s="2" t="s">
        <v>48</v>
      </c>
      <c r="AO6" s="3">
        <v>687.28</v>
      </c>
      <c r="AP6" s="2" t="str">
        <f t="shared" si="2"/>
        <v>Promoció Comercial</v>
      </c>
      <c r="AQ6" s="3">
        <f t="shared" si="3"/>
        <v>687.28</v>
      </c>
      <c r="AT6" s="2" t="s">
        <v>48</v>
      </c>
      <c r="AU6" s="3">
        <v>359.98</v>
      </c>
      <c r="AV6" s="2" t="str">
        <f t="shared" si="4"/>
        <v>Promoció Comercial</v>
      </c>
      <c r="AW6" s="3">
        <f t="shared" si="5"/>
        <v>359.98</v>
      </c>
      <c r="AZ6" s="2" t="s">
        <v>6</v>
      </c>
      <c r="BA6" s="3">
        <v>653.4</v>
      </c>
      <c r="BB6" s="2" t="str">
        <f t="shared" si="6"/>
        <v>Dif. Activit i Prog. Cultural</v>
      </c>
      <c r="BC6" s="3">
        <f t="shared" si="7"/>
        <v>653.4</v>
      </c>
      <c r="BF6"/>
      <c r="BG6"/>
      <c r="BI6" s="3"/>
      <c r="BL6"/>
      <c r="BM6"/>
      <c r="BO6" s="3"/>
      <c r="BR6" s="2" t="s">
        <v>108</v>
      </c>
      <c r="BS6" s="3">
        <v>1165.3800000000001</v>
      </c>
      <c r="BU6" s="3"/>
      <c r="BX6"/>
      <c r="BY6"/>
      <c r="CA6" s="3"/>
    </row>
    <row r="7" spans="1:97" ht="15.75" x14ac:dyDescent="0.3">
      <c r="A7" s="11" t="s">
        <v>48</v>
      </c>
      <c r="B7" s="9">
        <v>6916.26</v>
      </c>
      <c r="C7" s="12">
        <v>0.13836222573160578</v>
      </c>
      <c r="D7" s="2" t="str">
        <f t="shared" si="22"/>
        <v>Promoció Comercial</v>
      </c>
      <c r="E7" s="3">
        <f t="shared" si="23"/>
        <v>6916.26</v>
      </c>
      <c r="F7" s="5">
        <f t="shared" si="24"/>
        <v>0.13836222573160578</v>
      </c>
      <c r="H7" s="11" t="s">
        <v>12</v>
      </c>
      <c r="I7" s="9">
        <v>3811.5000000000023</v>
      </c>
      <c r="J7" s="12">
        <v>7.6250404608273217E-2</v>
      </c>
      <c r="K7" s="2" t="str">
        <f t="shared" si="25"/>
        <v>Mollet Viu</v>
      </c>
      <c r="L7" s="3">
        <f t="shared" si="26"/>
        <v>3811.5000000000023</v>
      </c>
      <c r="M7" s="5">
        <f t="shared" si="27"/>
        <v>7.6250404608273217E-2</v>
      </c>
      <c r="N7" s="5"/>
      <c r="P7" s="8" t="s">
        <v>48</v>
      </c>
      <c r="Q7" s="9">
        <v>1440.4</v>
      </c>
      <c r="R7" s="2" t="str">
        <f t="shared" si="28"/>
        <v>Promoció Comercial</v>
      </c>
      <c r="S7" s="3">
        <f t="shared" si="29"/>
        <v>1440.4</v>
      </c>
      <c r="V7" s="8" t="s">
        <v>108</v>
      </c>
      <c r="W7" s="9">
        <v>9075</v>
      </c>
      <c r="Y7" s="3"/>
      <c r="AB7" s="2" t="s">
        <v>108</v>
      </c>
      <c r="AC7" s="3">
        <v>4840</v>
      </c>
      <c r="AH7" s="2" t="s">
        <v>48</v>
      </c>
      <c r="AI7" s="3">
        <v>326.70000000000005</v>
      </c>
      <c r="AJ7" s="2" t="str">
        <f t="shared" si="0"/>
        <v>Promoció Comercial</v>
      </c>
      <c r="AK7" s="3">
        <f t="shared" si="1"/>
        <v>326.70000000000005</v>
      </c>
      <c r="AN7" s="2" t="s">
        <v>6</v>
      </c>
      <c r="AO7" s="3">
        <v>687.28</v>
      </c>
      <c r="AP7" s="2" t="str">
        <f t="shared" si="2"/>
        <v>Dif. Activit i Prog. Cultural</v>
      </c>
      <c r="AQ7" s="3">
        <f t="shared" si="3"/>
        <v>687.28</v>
      </c>
      <c r="AT7" s="2" t="s">
        <v>108</v>
      </c>
      <c r="AU7" s="3">
        <v>3111.25</v>
      </c>
      <c r="AW7" s="3"/>
      <c r="AZ7" s="2" t="s">
        <v>108</v>
      </c>
      <c r="BA7" s="3">
        <v>2613.6</v>
      </c>
      <c r="BF7"/>
      <c r="BG7"/>
      <c r="BH7" s="17" t="s">
        <v>109</v>
      </c>
      <c r="BL7"/>
      <c r="BM7"/>
      <c r="BR7"/>
      <c r="BS7"/>
      <c r="BX7"/>
      <c r="BY7"/>
    </row>
    <row r="8" spans="1:97" ht="15.75" x14ac:dyDescent="0.3">
      <c r="A8"/>
      <c r="B8"/>
      <c r="C8"/>
      <c r="E8" s="3"/>
      <c r="F8" s="5"/>
      <c r="H8" s="11" t="s">
        <v>16</v>
      </c>
      <c r="I8" s="9">
        <v>3763.099999999999</v>
      </c>
      <c r="J8" s="12">
        <v>7.5282145502136341E-2</v>
      </c>
      <c r="K8" s="2" t="str">
        <f t="shared" si="25"/>
        <v>Mollet a Mà</v>
      </c>
      <c r="L8" s="3">
        <f t="shared" si="26"/>
        <v>3763.099999999999</v>
      </c>
      <c r="M8" s="5">
        <f t="shared" si="27"/>
        <v>7.5282145502136341E-2</v>
      </c>
      <c r="N8" s="5"/>
      <c r="P8" s="8" t="s">
        <v>108</v>
      </c>
      <c r="Q8" s="9">
        <v>16582.730000000003</v>
      </c>
      <c r="R8"/>
      <c r="V8"/>
      <c r="W8"/>
      <c r="Y8" s="3"/>
      <c r="AB8"/>
      <c r="AC8"/>
      <c r="AH8" s="2" t="s">
        <v>108</v>
      </c>
      <c r="AI8" s="3">
        <v>3811.5000000000009</v>
      </c>
      <c r="AN8" s="2" t="s">
        <v>108</v>
      </c>
      <c r="AO8" s="3">
        <v>3763.1</v>
      </c>
      <c r="AT8"/>
      <c r="AU8"/>
      <c r="AZ8"/>
      <c r="BA8"/>
      <c r="BF8"/>
      <c r="BG8"/>
      <c r="BL8"/>
      <c r="BM8"/>
      <c r="BR8"/>
      <c r="BS8"/>
      <c r="BX8"/>
      <c r="BY8"/>
    </row>
    <row r="9" spans="1:97" ht="15.75" x14ac:dyDescent="0.3">
      <c r="A9"/>
      <c r="B9"/>
      <c r="C9"/>
      <c r="E9" s="3"/>
      <c r="F9" s="5"/>
      <c r="H9" s="11" t="s">
        <v>34</v>
      </c>
      <c r="I9" s="9">
        <v>3111.25</v>
      </c>
      <c r="J9" s="12">
        <v>6.2241655867110036E-2</v>
      </c>
      <c r="K9" s="2" t="str">
        <f t="shared" si="25"/>
        <v>El 9 Nou</v>
      </c>
      <c r="L9" s="3">
        <f t="shared" si="26"/>
        <v>3111.25</v>
      </c>
      <c r="M9" s="5">
        <f t="shared" si="27"/>
        <v>6.2241655867110036E-2</v>
      </c>
      <c r="P9"/>
      <c r="Q9"/>
      <c r="R9"/>
      <c r="V9"/>
      <c r="W9"/>
      <c r="AB9"/>
      <c r="AC9"/>
      <c r="AH9"/>
      <c r="AI9"/>
      <c r="AN9"/>
      <c r="AO9"/>
      <c r="AT9"/>
      <c r="AU9"/>
      <c r="AZ9"/>
      <c r="BA9"/>
      <c r="BF9"/>
      <c r="BG9"/>
      <c r="BL9"/>
      <c r="BM9"/>
      <c r="BR9"/>
      <c r="BS9"/>
      <c r="BX9"/>
      <c r="BY9"/>
    </row>
    <row r="10" spans="1:97" ht="15.75" x14ac:dyDescent="0.3">
      <c r="A10"/>
      <c r="B10"/>
      <c r="C10"/>
      <c r="E10" s="3"/>
      <c r="F10" s="5"/>
      <c r="H10" s="11" t="s">
        <v>32</v>
      </c>
      <c r="I10" s="9">
        <v>2613.6</v>
      </c>
      <c r="J10" s="12">
        <v>5.2285991731387316E-2</v>
      </c>
      <c r="K10" s="2" t="str">
        <f t="shared" si="25"/>
        <v>Som Granollers</v>
      </c>
      <c r="L10" s="3">
        <f t="shared" si="26"/>
        <v>2613.6</v>
      </c>
      <c r="M10" s="5">
        <f t="shared" si="27"/>
        <v>5.2285991731387316E-2</v>
      </c>
      <c r="P10"/>
      <c r="Q10"/>
      <c r="R10"/>
      <c r="V10"/>
      <c r="W10"/>
      <c r="AB10"/>
      <c r="AC10"/>
      <c r="AH10"/>
      <c r="AI10"/>
      <c r="AN10"/>
      <c r="AO10"/>
      <c r="AT10"/>
      <c r="AU10"/>
      <c r="AZ10"/>
      <c r="BA10"/>
      <c r="BF10"/>
      <c r="BG10"/>
      <c r="BL10"/>
      <c r="BM10"/>
      <c r="BR10"/>
      <c r="BS10"/>
      <c r="BX10"/>
      <c r="BY10"/>
    </row>
    <row r="11" spans="1:97" ht="15.75" x14ac:dyDescent="0.3">
      <c r="A11"/>
      <c r="B11"/>
      <c r="C11"/>
      <c r="E11" s="3"/>
      <c r="F11" s="5"/>
      <c r="H11" s="11" t="s">
        <v>83</v>
      </c>
      <c r="I11" s="9">
        <v>1875.5</v>
      </c>
      <c r="J11" s="12">
        <v>3.7520040362801085E-2</v>
      </c>
      <c r="K11" s="2" t="str">
        <f t="shared" si="25"/>
        <v>Grup Godó</v>
      </c>
      <c r="L11" s="3">
        <f t="shared" si="26"/>
        <v>1875.5</v>
      </c>
      <c r="M11" s="5">
        <f t="shared" si="27"/>
        <v>3.7520040362801085E-2</v>
      </c>
      <c r="P11"/>
      <c r="Q11"/>
      <c r="AT11"/>
      <c r="AU11"/>
    </row>
    <row r="12" spans="1:97" ht="15.75" x14ac:dyDescent="0.3">
      <c r="A12"/>
      <c r="B12"/>
      <c r="C12"/>
      <c r="E12" s="3"/>
      <c r="F12" s="5"/>
      <c r="H12" s="11" t="s">
        <v>70</v>
      </c>
      <c r="I12" s="9">
        <v>1681.86</v>
      </c>
      <c r="J12" s="12">
        <v>3.3646203724116572E-2</v>
      </c>
      <c r="K12" s="2" t="str">
        <f t="shared" si="25"/>
        <v>Ràdio Flaixbac</v>
      </c>
      <c r="L12" s="3">
        <f t="shared" si="26"/>
        <v>1681.86</v>
      </c>
      <c r="M12" s="5">
        <f t="shared" si="27"/>
        <v>3.3646203724116572E-2</v>
      </c>
      <c r="AT12"/>
      <c r="AU12"/>
    </row>
    <row r="13" spans="1:97" ht="15.75" x14ac:dyDescent="0.3">
      <c r="H13" s="11" t="s">
        <v>41</v>
      </c>
      <c r="I13" s="9">
        <v>1165.3800000000001</v>
      </c>
      <c r="J13" s="12">
        <v>2.3313838783258403E-2</v>
      </c>
      <c r="K13" s="2" t="str">
        <f t="shared" si="25"/>
        <v>Vallès Visió</v>
      </c>
      <c r="L13" s="3">
        <f t="shared" si="26"/>
        <v>1165.3800000000001</v>
      </c>
      <c r="M13" s="5">
        <f t="shared" si="27"/>
        <v>2.3313838783258403E-2</v>
      </c>
      <c r="AT13"/>
      <c r="AU13"/>
    </row>
    <row r="14" spans="1:97" x14ac:dyDescent="0.3">
      <c r="H14" s="11" t="s">
        <v>46</v>
      </c>
      <c r="I14" s="9">
        <v>508.2</v>
      </c>
      <c r="J14" s="12">
        <v>1.0166720614436422E-2</v>
      </c>
      <c r="K14" s="2" t="str">
        <f t="shared" ref="K14" si="34">H14</f>
        <v>Festa Catalunya</v>
      </c>
      <c r="L14" s="3">
        <f t="shared" ref="L14" si="35">GETPIVOTDATA("Despesa",$H$3,"Mitjà",H14)</f>
        <v>508.2</v>
      </c>
      <c r="M14" s="5">
        <f t="shared" ref="M14" si="36">GETPIVOTDATA("Suma de Despesa2",$H$3,"Mitjà",H14)</f>
        <v>1.0166720614436422E-2</v>
      </c>
    </row>
    <row r="15" spans="1:97" x14ac:dyDescent="0.3">
      <c r="H15" s="11" t="s">
        <v>73</v>
      </c>
      <c r="I15" s="9">
        <v>495</v>
      </c>
      <c r="J15" s="12">
        <v>9.9026499491263863E-3</v>
      </c>
      <c r="K15" s="2" t="str">
        <f t="shared" ref="K15:K17" si="37">H15</f>
        <v>Alpha publicitat exterior</v>
      </c>
      <c r="L15" s="3">
        <f t="shared" ref="L15:L17" si="38">GETPIVOTDATA("Despesa",$H$3,"Mitjà",H15)</f>
        <v>495</v>
      </c>
      <c r="M15" s="5">
        <f t="shared" ref="M15:M17" si="39">GETPIVOTDATA("Suma de Despesa2",$H$3,"Mitjà",H15)</f>
        <v>9.9026499491263863E-3</v>
      </c>
    </row>
    <row r="16" spans="1:97" x14ac:dyDescent="0.3">
      <c r="H16" s="11" t="s">
        <v>43</v>
      </c>
      <c r="I16" s="9">
        <v>423.5</v>
      </c>
      <c r="J16" s="12">
        <v>8.4722671786970193E-3</v>
      </c>
      <c r="K16" s="2" t="str">
        <f t="shared" si="37"/>
        <v>Fem Turisme</v>
      </c>
      <c r="L16" s="3">
        <f t="shared" si="38"/>
        <v>423.5</v>
      </c>
      <c r="M16" s="5">
        <f t="shared" si="39"/>
        <v>8.4722671786970193E-3</v>
      </c>
    </row>
    <row r="17" spans="1:19" x14ac:dyDescent="0.3">
      <c r="H17" s="11" t="s">
        <v>39</v>
      </c>
      <c r="I17" s="9">
        <v>40</v>
      </c>
      <c r="J17" s="12">
        <v>8.0021413730314232E-4</v>
      </c>
      <c r="K17" s="2" t="str">
        <f t="shared" si="37"/>
        <v>Facebook</v>
      </c>
      <c r="L17" s="3">
        <f t="shared" si="38"/>
        <v>40</v>
      </c>
      <c r="M17" s="5">
        <f t="shared" si="39"/>
        <v>8.0021413730314232E-4</v>
      </c>
    </row>
    <row r="23" spans="1:19" x14ac:dyDescent="0.3">
      <c r="R23" s="17" t="s">
        <v>110</v>
      </c>
    </row>
    <row r="25" spans="1:19" x14ac:dyDescent="0.3">
      <c r="R25" s="2" t="s">
        <v>15</v>
      </c>
      <c r="S25" s="2" t="s">
        <v>111</v>
      </c>
    </row>
    <row r="26" spans="1:19" x14ac:dyDescent="0.3">
      <c r="A26" s="8" t="s">
        <v>105</v>
      </c>
      <c r="R26" s="2" t="s">
        <v>6</v>
      </c>
      <c r="S26" s="2" t="s">
        <v>112</v>
      </c>
    </row>
    <row r="27" spans="1:19" x14ac:dyDescent="0.3">
      <c r="A27" s="9">
        <v>49986.619999999995</v>
      </c>
      <c r="B27" s="3">
        <f>GETPIVOTDATA("Despesa",$A$26)</f>
        <v>49986.619999999995</v>
      </c>
      <c r="R27" s="2" t="s">
        <v>55</v>
      </c>
      <c r="S27" s="2" t="s">
        <v>55</v>
      </c>
    </row>
    <row r="28" spans="1:19" x14ac:dyDescent="0.3">
      <c r="R28" s="2" t="s">
        <v>48</v>
      </c>
      <c r="S28" s="2" t="s">
        <v>48</v>
      </c>
    </row>
  </sheetData>
  <pageMargins left="0.7" right="0.7" top="0.75" bottom="0.75" header="0.3" footer="0.3"/>
  <pageSetup paperSize="9" orientation="portrait" verticalDpi="0" r:id="rId18"/>
  <drawing r:id="rId1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3</vt:i4>
      </vt:variant>
    </vt:vector>
  </HeadingPairs>
  <TitlesOfParts>
    <vt:vector size="3" baseType="lpstr">
      <vt:lpstr>Resum Despesa</vt:lpstr>
      <vt:lpstr>BD</vt:lpstr>
      <vt:lpstr>tablas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Moyano, Marcos</dc:creator>
  <cp:keywords/>
  <dc:description/>
  <cp:lastModifiedBy>Mampel Juncosa, Jaume</cp:lastModifiedBy>
  <cp:revision/>
  <dcterms:created xsi:type="dcterms:W3CDTF">2022-10-24T13:41:28Z</dcterms:created>
  <dcterms:modified xsi:type="dcterms:W3CDTF">2025-03-05T12:39:54Z</dcterms:modified>
  <cp:category/>
  <cp:contentStatus/>
</cp:coreProperties>
</file>